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5" yWindow="1050" windowWidth="11505" windowHeight="5880" tabRatio="774" firstSheet="8" activeTab="10"/>
  </bookViews>
  <sheets>
    <sheet name="Introduction" sheetId="1" r:id="rId1"/>
    <sheet name="Direct SL" sheetId="2" r:id="rId2"/>
    <sheet name="Assumed RI" sheetId="3" r:id="rId3"/>
    <sheet name="US $ Bus." sheetId="4" r:id="rId4"/>
    <sheet name="£ Bus." sheetId="5" r:id="rId5"/>
    <sheet name="LORS" sheetId="6" state="hidden" r:id="rId6"/>
    <sheet name="Total GPL" sheetId="7" r:id="rId7"/>
    <sheet name="Reinsurance ceded" sheetId="8" r:id="rId8"/>
    <sheet name="Additional information" sheetId="9" r:id="rId9"/>
    <sheet name="Cybersecurity Data" sheetId="10" r:id="rId10"/>
    <sheet name="Cyber. Data Instructions" sheetId="11" r:id="rId11"/>
  </sheets>
  <externalReferences>
    <externalReference r:id="rId14"/>
  </externalReferences>
  <definedNames>
    <definedName name="B_S_rate" localSheetId="7">'Reinsurance ceded'!$I$3</definedName>
    <definedName name="B_S_rate">#REF!</definedName>
    <definedName name="Curr_yr_fx_rate" localSheetId="7">'[1]Introduction'!$B$33</definedName>
    <definedName name="Curr_yr_fx_rate">'Introduction'!$B$33</definedName>
    <definedName name="Data" localSheetId="7">'Reinsurance ceded'!$A$8:$I$100</definedName>
    <definedName name="Data">#REF!</definedName>
    <definedName name="fiscal_year_end" localSheetId="7">'[1]Introduction'!$B$5</definedName>
    <definedName name="fiscal_year_end">'Introduction'!$B$5</definedName>
    <definedName name="LORS_Code">'LORS'!$A$1:$C$2719</definedName>
    <definedName name="LORS_Codes">'LORS'!$A$2:$C$2719</definedName>
    <definedName name="Name_of_Company">'Introduction'!$B$2</definedName>
    <definedName name="P_L_rate" localSheetId="7">'Reinsurance ceded'!$I$2</definedName>
    <definedName name="P_L_rate">#REF!</definedName>
    <definedName name="Paid_loss_recoverable_Curr_Yr_Orig" localSheetId="7">'Reinsurance ceded'!$F$103</definedName>
    <definedName name="Premium_Ceded_Curr_Yr_Orig" localSheetId="7">'Reinsurance ceded'!#REF!</definedName>
    <definedName name="_xlnm.Print_Titles" localSheetId="7">'Reinsurance ceded'!$1:$5</definedName>
    <definedName name="trustee">'Introduction'!$B$19</definedName>
    <definedName name="Unpaid_Recoverable_Curr_Yr_Orig" localSheetId="7">'Reinsurance ceded'!$H$102</definedName>
    <definedName name="US_Rep_Addr_l1">'Introduction'!$A$14</definedName>
    <definedName name="US_Rep_Addr_l2">'Introduction'!$A$15</definedName>
    <definedName name="US_Rep_Addr_l3">'Introduction'!$A$16</definedName>
    <definedName name="US_Rep_Addr_l4">'Introduction'!$A$17</definedName>
    <definedName name="US_Rep_Name">'Introduction'!$A$13</definedName>
    <definedName name="Z_E77F9F04_72E6_11D1_913D_0004AC57CBA3_.wvu.PrintArea" localSheetId="0" hidden="1">'Introduction'!$A$1:$C$31</definedName>
    <definedName name="Z_E77F9F04_72E6_11D1_913D_0004AC57CBA3_.wvu.PrintArea" localSheetId="7" hidden="1">'Reinsurance ceded'!$A$6:$O$48</definedName>
    <definedName name="Z_E77F9F04_72E6_11D1_913D_0004AC57CBA3_.wvu.PrintTitles" localSheetId="7" hidden="1">'Reinsurance ceded'!$1:$5</definedName>
  </definedNames>
  <calcPr fullCalcOnLoad="1"/>
</workbook>
</file>

<file path=xl/comments1.xml><?xml version="1.0" encoding="utf-8"?>
<comments xmlns="http://schemas.openxmlformats.org/spreadsheetml/2006/main">
  <authors>
    <author>A satisfied Microsoft Office user</author>
    <author>Rob Esson</author>
  </authors>
  <commentList>
    <comment ref="B5" authorId="0">
      <text>
        <r>
          <rPr>
            <sz val="8"/>
            <rFont val="Tahoma"/>
            <family val="2"/>
          </rPr>
          <t>Provide current fiscal year-end date as a spreadsheet date (ie. XX/XX/XX).</t>
        </r>
      </text>
    </comment>
    <comment ref="A6" authorId="0">
      <text>
        <r>
          <rPr>
            <sz val="8"/>
            <rFont val="Tahoma"/>
            <family val="2"/>
          </rPr>
          <t>Insert the address of the Managing Agent in the spaces provided below.</t>
        </r>
      </text>
    </comment>
    <comment ref="B11" authorId="0">
      <text>
        <r>
          <rPr>
            <sz val="8"/>
            <rFont val="Tahoma"/>
            <family val="2"/>
          </rPr>
          <t>Provide the date the syndicate started (i.e. month/year).</t>
        </r>
      </text>
    </comment>
    <comment ref="A12" authorId="0">
      <text>
        <r>
          <rPr>
            <sz val="8"/>
            <rFont val="Tahoma"/>
            <family val="2"/>
          </rPr>
          <t>Provide the name and address of the US representative in the spaces provided below.</t>
        </r>
      </text>
    </comment>
    <comment ref="A33" authorId="0">
      <text>
        <r>
          <rPr>
            <sz val="8"/>
            <rFont val="Tahoma"/>
            <family val="2"/>
          </rPr>
          <t xml:space="preserve">Enter the foreign currency exchange rate of Sterling per US dollar existing at the end of the current and prior years.    Conversion to US dollars will be automatically calculated. </t>
        </r>
      </text>
    </comment>
    <comment ref="B2" authorId="1">
      <text>
        <r>
          <rPr>
            <sz val="8"/>
            <rFont val="Tahoma"/>
            <family val="2"/>
          </rPr>
          <t>Insert the actual syndicate name and number here</t>
        </r>
      </text>
    </comment>
  </commentList>
</comments>
</file>

<file path=xl/comments8.xml><?xml version="1.0" encoding="utf-8"?>
<comments xmlns="http://schemas.openxmlformats.org/spreadsheetml/2006/main">
  <authors>
    <author>Rob Esson</author>
    <author>A satisfied Microsoft Office user</author>
  </authors>
  <commentList>
    <comment ref="H111" authorId="0">
      <text>
        <r>
          <rPr>
            <sz val="8"/>
            <rFont val="Tahoma"/>
            <family val="2"/>
          </rPr>
          <t>Grand total of reinsurance recoverable on unpaid losses &amp; ALAE (including IBNR) must agree with the total from QMA223</t>
        </r>
      </text>
    </comment>
    <comment ref="G4" authorId="1">
      <text>
        <r>
          <rPr>
            <sz val="8"/>
            <rFont val="Tahoma"/>
            <family val="2"/>
          </rPr>
          <t>Provide gross reinsurance recoveries received, in total for years of account 2016, 2017 &amp; 2018, and in the calendar year for any run-off year.</t>
        </r>
      </text>
    </comment>
    <comment ref="I4" authorId="1">
      <text>
        <r>
          <rPr>
            <sz val="8"/>
            <rFont val="Tahoma"/>
            <family val="2"/>
          </rPr>
          <t xml:space="preserve">NAIC: Insert collateral received from a reinsurer to secure amounts recoverable on paid and unpaid losses. Collateral may be in the form of letters of credit, funds withheld or trust funds.
</t>
        </r>
      </text>
    </comment>
    <comment ref="A5" authorId="1">
      <text>
        <r>
          <rPr>
            <sz val="8"/>
            <rFont val="Tahoma"/>
            <family val="2"/>
          </rPr>
          <t>Provide the LORS code number or if unavailable use the 'Other' category and if possible indicate the  NAIC alien number for the insurer.</t>
        </r>
      </text>
    </comment>
    <comment ref="D5" authorId="1">
      <text>
        <r>
          <rPr>
            <sz val="8"/>
            <rFont val="Tahoma"/>
            <family val="2"/>
          </rPr>
          <t>Insert in this column, if applicable, the following letter designations:   (J) Reinsurer is subject to delinquency proceedings (ie. conservation, rehabilitation, receivership, liquidation, or similar proceeding);   (W) A dispute exists with the Company which may affect the recoverability of all or part of the balance shown.    A dispute exists, for the purpose of this disclosure, when the reinsurer has contested the validity of coverage, or the ceding or assuming insurer has initiated arbitration or otherwise insitiuted legal actions concerning any amount claimed recoverable.</t>
        </r>
      </text>
    </comment>
    <comment ref="E5" authorId="1">
      <text>
        <r>
          <rPr>
            <sz val="8"/>
            <rFont val="Tahoma"/>
            <family val="2"/>
          </rPr>
          <t>Reinsurance recoveries on paid losses outstanding at the end of the current period which have been collected subsequent to the balance sheet date.</t>
        </r>
      </text>
    </comment>
    <comment ref="F5" authorId="1">
      <text>
        <r>
          <rPr>
            <sz val="8"/>
            <rFont val="Tahoma"/>
            <family val="2"/>
          </rPr>
          <t>Reinsurance recoveries on paid losses outstanding at the end of the current period which are still outstanding at the date of preparation of the financial formats.</t>
        </r>
      </text>
    </comment>
  </commentList>
</comments>
</file>

<file path=xl/comments9.xml><?xml version="1.0" encoding="utf-8"?>
<comments xmlns="http://schemas.openxmlformats.org/spreadsheetml/2006/main">
  <authors>
    <author>A satisfied Microsoft Office user</author>
    <author>Rob Esson</author>
    <author>rschump</author>
  </authors>
  <commentList>
    <comment ref="B2" authorId="0">
      <text>
        <r>
          <rPr>
            <sz val="8"/>
            <rFont val="Tahoma"/>
            <family val="2"/>
          </rPr>
          <t>This number should match the gross reserve number per the loss certification. Enter amounts in Dollars $'000's, i.e $32,420 would be entered as 32</t>
        </r>
      </text>
    </comment>
    <comment ref="A17" authorId="0">
      <text>
        <r>
          <rPr>
            <sz val="8"/>
            <rFont val="Tahoma"/>
            <family val="2"/>
          </rPr>
          <t>The capacity numbers should be identical to the capacity numbers disclosed in the syndicates annual report.
Enter amounts in Pounds Sterling in thousands so £32,420 would be entered as 32.</t>
        </r>
      </text>
    </comment>
    <comment ref="B3" authorId="1">
      <text>
        <r>
          <rPr>
            <sz val="8"/>
            <rFont val="Tahoma"/>
            <family val="2"/>
          </rPr>
          <t>This should be as of the funding for 31/12/2018, expected to occur by 28/2/2019.</t>
        </r>
      </text>
    </comment>
    <comment ref="B5" authorId="2">
      <text>
        <r>
          <rPr>
            <b/>
            <sz val="8"/>
            <rFont val="Tahoma"/>
            <family val="2"/>
          </rPr>
          <t>This amount will reflect the actual amount transferred for total trust fund liabilities.</t>
        </r>
        <r>
          <rPr>
            <sz val="8"/>
            <rFont val="Tahoma"/>
            <family val="2"/>
          </rPr>
          <t xml:space="preserve">
</t>
        </r>
      </text>
    </comment>
  </commentList>
</comments>
</file>

<file path=xl/sharedStrings.xml><?xml version="1.0" encoding="utf-8"?>
<sst xmlns="http://schemas.openxmlformats.org/spreadsheetml/2006/main" count="8471" uniqueCount="5743">
  <si>
    <t>L199</t>
  </si>
  <si>
    <t>L1999</t>
  </si>
  <si>
    <t>L2</t>
  </si>
  <si>
    <t>N1841</t>
  </si>
  <si>
    <t>AEGON LEVENSVERZEKERING NV</t>
  </si>
  <si>
    <t>N1842</t>
  </si>
  <si>
    <t>N1843</t>
  </si>
  <si>
    <t>N1844</t>
  </si>
  <si>
    <t>FACULTATIVE RESOURCES INC</t>
  </si>
  <si>
    <t>N1845</t>
  </si>
  <si>
    <t>N1846</t>
  </si>
  <si>
    <t>MANHATTAN UNDERWRITING AGENCY LLC</t>
  </si>
  <si>
    <t>N1847</t>
  </si>
  <si>
    <t>N1848</t>
  </si>
  <si>
    <t>N1849</t>
  </si>
  <si>
    <t>N1850</t>
  </si>
  <si>
    <t>N1851</t>
  </si>
  <si>
    <t>N1852</t>
  </si>
  <si>
    <t>N1853</t>
  </si>
  <si>
    <t>ACE BERMUDA INTERNATIONAL</t>
  </si>
  <si>
    <t>N1854</t>
  </si>
  <si>
    <t>N1856</t>
  </si>
  <si>
    <t>N1857</t>
  </si>
  <si>
    <t>N1858</t>
  </si>
  <si>
    <t>N1859</t>
  </si>
  <si>
    <t>N1860</t>
  </si>
  <si>
    <t>N1861</t>
  </si>
  <si>
    <t>N1862</t>
  </si>
  <si>
    <t>N1863</t>
  </si>
  <si>
    <t>N1864</t>
  </si>
  <si>
    <t>OMEGA EUROPE GMBH</t>
  </si>
  <si>
    <t>N1865</t>
  </si>
  <si>
    <t>N1866</t>
  </si>
  <si>
    <t>N1867</t>
  </si>
  <si>
    <t>N1868</t>
  </si>
  <si>
    <t>N1869</t>
  </si>
  <si>
    <t>Liechtenstein</t>
  </si>
  <si>
    <t>N1870</t>
  </si>
  <si>
    <t>N1871</t>
  </si>
  <si>
    <t>N1872</t>
  </si>
  <si>
    <t>N1873</t>
  </si>
  <si>
    <t>N1874</t>
  </si>
  <si>
    <t>L2243</t>
  </si>
  <si>
    <t>L3010</t>
  </si>
  <si>
    <t>L3820</t>
  </si>
  <si>
    <t>L4000</t>
  </si>
  <si>
    <t>L4020</t>
  </si>
  <si>
    <t>L5151</t>
  </si>
  <si>
    <t>L6101</t>
  </si>
  <si>
    <t>L6102</t>
  </si>
  <si>
    <t>L6103</t>
  </si>
  <si>
    <t>N1732</t>
  </si>
  <si>
    <t>N1733</t>
  </si>
  <si>
    <t>N1734</t>
  </si>
  <si>
    <t>N1735</t>
  </si>
  <si>
    <t>N1736</t>
  </si>
  <si>
    <t>N1737</t>
  </si>
  <si>
    <t>N1738</t>
  </si>
  <si>
    <t>N1739</t>
  </si>
  <si>
    <t>N1740</t>
  </si>
  <si>
    <t>N1741</t>
  </si>
  <si>
    <t>N1742</t>
  </si>
  <si>
    <t>N1743</t>
  </si>
  <si>
    <t>N1744</t>
  </si>
  <si>
    <t>N1745</t>
  </si>
  <si>
    <t>N1746</t>
  </si>
  <si>
    <t>N1747</t>
  </si>
  <si>
    <t>N1748</t>
  </si>
  <si>
    <t>N1749</t>
  </si>
  <si>
    <t>N1750</t>
  </si>
  <si>
    <t>N1751</t>
  </si>
  <si>
    <t>N1752</t>
  </si>
  <si>
    <t>N1753</t>
  </si>
  <si>
    <t>N1754</t>
  </si>
  <si>
    <t>N1756</t>
  </si>
  <si>
    <t>N1757</t>
  </si>
  <si>
    <t>N1758</t>
  </si>
  <si>
    <t>N1759</t>
  </si>
  <si>
    <t>N1760</t>
  </si>
  <si>
    <t>N1761</t>
  </si>
  <si>
    <t>N1762</t>
  </si>
  <si>
    <t>N1763</t>
  </si>
  <si>
    <t>N1764</t>
  </si>
  <si>
    <t>N1765</t>
  </si>
  <si>
    <t>N1766</t>
  </si>
  <si>
    <t>N1767</t>
  </si>
  <si>
    <t>N1768</t>
  </si>
  <si>
    <t>N1769</t>
  </si>
  <si>
    <t>N1770</t>
  </si>
  <si>
    <t>N1771</t>
  </si>
  <si>
    <t>LANCASHIRE INSURANCE COMPANY (UK) LTD</t>
  </si>
  <si>
    <t>N1773</t>
  </si>
  <si>
    <t>N1774</t>
  </si>
  <si>
    <t>N1775</t>
  </si>
  <si>
    <t>N1777</t>
  </si>
  <si>
    <t>N1778</t>
  </si>
  <si>
    <t>Jordan</t>
  </si>
  <si>
    <t>A10360</t>
  </si>
  <si>
    <t>N1480</t>
  </si>
  <si>
    <t>Total Reinsurance Recoveries Received in year</t>
  </si>
  <si>
    <t>Total Credit Risk</t>
  </si>
  <si>
    <t>Name of Reinsurer</t>
  </si>
  <si>
    <t>Country of Domicile</t>
  </si>
  <si>
    <t>Code</t>
  </si>
  <si>
    <t>B06439</t>
  </si>
  <si>
    <t>B00465</t>
  </si>
  <si>
    <t>A73051</t>
  </si>
  <si>
    <t>L1607</t>
  </si>
  <si>
    <t>L1688</t>
  </si>
  <si>
    <t>L2020</t>
  </si>
  <si>
    <t>L2468</t>
  </si>
  <si>
    <t>L360</t>
  </si>
  <si>
    <t>L10</t>
  </si>
  <si>
    <t>L103</t>
  </si>
  <si>
    <t>Sterling £'000's</t>
  </si>
  <si>
    <t>Dollars $'000's</t>
  </si>
  <si>
    <t>B02374</t>
  </si>
  <si>
    <t>A11486</t>
  </si>
  <si>
    <t>A12263</t>
  </si>
  <si>
    <t>A71863</t>
  </si>
  <si>
    <t>A73266</t>
  </si>
  <si>
    <t>A15015</t>
  </si>
  <si>
    <t>B02137</t>
  </si>
  <si>
    <t>N1489</t>
  </si>
  <si>
    <t>L1485</t>
  </si>
  <si>
    <t>L1611</t>
  </si>
  <si>
    <t>L2021</t>
  </si>
  <si>
    <t>L2171</t>
  </si>
  <si>
    <t>L2253</t>
  </si>
  <si>
    <t>L2490</t>
  </si>
  <si>
    <t>L2591</t>
  </si>
  <si>
    <t>L2923</t>
  </si>
  <si>
    <t>L2947</t>
  </si>
  <si>
    <t>L389</t>
  </si>
  <si>
    <t>L980</t>
  </si>
  <si>
    <t>L1225</t>
  </si>
  <si>
    <t>L1241</t>
  </si>
  <si>
    <t>L1250</t>
  </si>
  <si>
    <t>A981</t>
  </si>
  <si>
    <t>A93227</t>
  </si>
  <si>
    <t>B00354</t>
  </si>
  <si>
    <t>B00362</t>
  </si>
  <si>
    <t>B06365</t>
  </si>
  <si>
    <t>B02010</t>
  </si>
  <si>
    <t>L1027</t>
  </si>
  <si>
    <t>B02413</t>
  </si>
  <si>
    <t>B02792</t>
  </si>
  <si>
    <t>A11146</t>
  </si>
  <si>
    <t>A20078</t>
  </si>
  <si>
    <t>A11474</t>
  </si>
  <si>
    <t>A32120</t>
  </si>
  <si>
    <t>A11483</t>
  </si>
  <si>
    <t>A11490</t>
  </si>
  <si>
    <t>A31012</t>
  </si>
  <si>
    <t>B06974</t>
  </si>
  <si>
    <t>A92887</t>
  </si>
  <si>
    <t>A11448</t>
  </si>
  <si>
    <t>B01746</t>
  </si>
  <si>
    <t>A4507</t>
  </si>
  <si>
    <t>N1493</t>
  </si>
  <si>
    <t>N1494</t>
  </si>
  <si>
    <t>L102</t>
  </si>
  <si>
    <t>L1023</t>
  </si>
  <si>
    <t>L1024</t>
  </si>
  <si>
    <t>A50072</t>
  </si>
  <si>
    <t>A11169</t>
  </si>
  <si>
    <t>A16059</t>
  </si>
  <si>
    <t>N1396</t>
  </si>
  <si>
    <t>A10931</t>
  </si>
  <si>
    <t>N1397</t>
  </si>
  <si>
    <t>A1607</t>
  </si>
  <si>
    <t>B02120</t>
  </si>
  <si>
    <t>A1770</t>
  </si>
  <si>
    <t>N1441</t>
  </si>
  <si>
    <t>A93378</t>
  </si>
  <si>
    <t>A11560</t>
  </si>
  <si>
    <t>N1507</t>
  </si>
  <si>
    <t>N1636</t>
  </si>
  <si>
    <t>N1638</t>
  </si>
  <si>
    <t>N1640</t>
  </si>
  <si>
    <t>N1464</t>
  </si>
  <si>
    <t>A10517</t>
  </si>
  <si>
    <t>A10229</t>
  </si>
  <si>
    <t>A11075</t>
  </si>
  <si>
    <t>A71783</t>
  </si>
  <si>
    <t>A1009</t>
  </si>
  <si>
    <t>B02257</t>
  </si>
  <si>
    <t>N1535</t>
  </si>
  <si>
    <t>B07330</t>
  </si>
  <si>
    <t>A15270</t>
  </si>
  <si>
    <t>A11164</t>
  </si>
  <si>
    <t>A92890</t>
  </si>
  <si>
    <t>A20087</t>
  </si>
  <si>
    <t>B01866</t>
  </si>
  <si>
    <t>B00258</t>
  </si>
  <si>
    <t>B01882</t>
  </si>
  <si>
    <t>B03686</t>
  </si>
  <si>
    <t>B04826</t>
  </si>
  <si>
    <t>N1404</t>
  </si>
  <si>
    <t>L2323</t>
  </si>
  <si>
    <t>L2341</t>
  </si>
  <si>
    <t>L2376</t>
  </si>
  <si>
    <t>B03649</t>
  </si>
  <si>
    <t>A10549</t>
  </si>
  <si>
    <t>A11503</t>
  </si>
  <si>
    <t>N1415</t>
  </si>
  <si>
    <t>A73274</t>
  </si>
  <si>
    <t>A10739</t>
  </si>
  <si>
    <t>A10742</t>
  </si>
  <si>
    <t>A10564</t>
  </si>
  <si>
    <t>A10570</t>
  </si>
  <si>
    <t>N1424</t>
  </si>
  <si>
    <t>A42099</t>
  </si>
  <si>
    <t>N1452</t>
  </si>
  <si>
    <t>L34</t>
  </si>
  <si>
    <t>L340</t>
  </si>
  <si>
    <t>L342</t>
  </si>
  <si>
    <t>L347</t>
  </si>
  <si>
    <t>B02797</t>
  </si>
  <si>
    <t>N1490</t>
  </si>
  <si>
    <t>N1491</t>
  </si>
  <si>
    <t>N1492</t>
  </si>
  <si>
    <t>A4307</t>
  </si>
  <si>
    <t>Sub-total (Affiliates):</t>
  </si>
  <si>
    <t>N1495</t>
  </si>
  <si>
    <t>N1496</t>
  </si>
  <si>
    <t>N1497</t>
  </si>
  <si>
    <t>N1498</t>
  </si>
  <si>
    <t>A71428</t>
  </si>
  <si>
    <t>B02225</t>
  </si>
  <si>
    <t>A11114</t>
  </si>
  <si>
    <t>B03519</t>
  </si>
  <si>
    <t>B06976</t>
  </si>
  <si>
    <t>B00347</t>
  </si>
  <si>
    <t>Subsequently collected</t>
  </si>
  <si>
    <t xml:space="preserve">Still outstanding </t>
  </si>
  <si>
    <t xml:space="preserve">  </t>
  </si>
  <si>
    <t>B03083</t>
  </si>
  <si>
    <t>A1731</t>
  </si>
  <si>
    <t>A72147</t>
  </si>
  <si>
    <t>A1716</t>
  </si>
  <si>
    <t>A11491</t>
  </si>
  <si>
    <t>A597276</t>
  </si>
  <si>
    <t>A12180</t>
  </si>
  <si>
    <t>A72595</t>
  </si>
  <si>
    <t>L584</t>
  </si>
  <si>
    <t>A32101</t>
  </si>
  <si>
    <t>B04688</t>
  </si>
  <si>
    <t>B10573</t>
  </si>
  <si>
    <t>A73078</t>
  </si>
  <si>
    <t>B11703</t>
  </si>
  <si>
    <t>A11807</t>
  </si>
  <si>
    <t>N1394</t>
  </si>
  <si>
    <t>A73254</t>
  </si>
  <si>
    <t>A74191</t>
  </si>
  <si>
    <t>N1455</t>
  </si>
  <si>
    <t>L1087</t>
  </si>
  <si>
    <t>L1088</t>
  </si>
  <si>
    <t>L1093</t>
  </si>
  <si>
    <t>L1094</t>
  </si>
  <si>
    <t>L1095</t>
  </si>
  <si>
    <t>L1096</t>
  </si>
  <si>
    <t>L1099</t>
  </si>
  <si>
    <t>L1101</t>
  </si>
  <si>
    <t>L1103</t>
  </si>
  <si>
    <t>L1105</t>
  </si>
  <si>
    <t>B02584</t>
  </si>
  <si>
    <t>L1145</t>
  </si>
  <si>
    <t>B02642</t>
  </si>
  <si>
    <t>A4255</t>
  </si>
  <si>
    <t>A11035</t>
  </si>
  <si>
    <t>N462</t>
  </si>
  <si>
    <t>L1221</t>
  </si>
  <si>
    <t>L1222</t>
  </si>
  <si>
    <t>L1223</t>
  </si>
  <si>
    <t>L1224</t>
  </si>
  <si>
    <t>L1227</t>
  </si>
  <si>
    <t>A11004</t>
  </si>
  <si>
    <t>N1486</t>
  </si>
  <si>
    <t>A92971</t>
  </si>
  <si>
    <t>J</t>
  </si>
  <si>
    <t>W</t>
  </si>
  <si>
    <t>LORS code</t>
  </si>
  <si>
    <t>To be completed in 000's</t>
  </si>
  <si>
    <t>B03620</t>
  </si>
  <si>
    <t>A72994</t>
  </si>
  <si>
    <t>A71788</t>
  </si>
  <si>
    <t>A11092</t>
  </si>
  <si>
    <t>A71791</t>
  </si>
  <si>
    <t>A9561</t>
  </si>
  <si>
    <t>B02743</t>
  </si>
  <si>
    <t>A10878</t>
  </si>
  <si>
    <t>A13435</t>
  </si>
  <si>
    <t>A95177</t>
  </si>
  <si>
    <t>B10662</t>
  </si>
  <si>
    <t>B02299</t>
  </si>
  <si>
    <t>A70670</t>
  </si>
  <si>
    <t>A14542</t>
  </si>
  <si>
    <t>A11336</t>
  </si>
  <si>
    <t>A215</t>
  </si>
  <si>
    <t>N1420</t>
  </si>
  <si>
    <t>A71796</t>
  </si>
  <si>
    <t>A97979</t>
  </si>
  <si>
    <t>A1593</t>
  </si>
  <si>
    <t>L1209</t>
  </si>
  <si>
    <t>L1212</t>
  </si>
  <si>
    <t>L1185</t>
  </si>
  <si>
    <t>L1191</t>
  </si>
  <si>
    <t>L1192</t>
  </si>
  <si>
    <t>L1194</t>
  </si>
  <si>
    <t>N1506</t>
  </si>
  <si>
    <t>N1508</t>
  </si>
  <si>
    <t>N1511</t>
  </si>
  <si>
    <t>B00372</t>
  </si>
  <si>
    <t>A10460</t>
  </si>
  <si>
    <t>A4541</t>
  </si>
  <si>
    <t>A73052</t>
  </si>
  <si>
    <t>B03811</t>
  </si>
  <si>
    <t>B01922</t>
  </si>
  <si>
    <t>B10574</t>
  </si>
  <si>
    <t>A70868</t>
  </si>
  <si>
    <t>N1607</t>
  </si>
  <si>
    <t>N1608</t>
  </si>
  <si>
    <t>N1609</t>
  </si>
  <si>
    <t>L1028</t>
  </si>
  <si>
    <t>L1029</t>
  </si>
  <si>
    <t>A11006</t>
  </si>
  <si>
    <t>B02084</t>
  </si>
  <si>
    <t>B00384</t>
  </si>
  <si>
    <t>A13448</t>
  </si>
  <si>
    <t>L1036</t>
  </si>
  <si>
    <t>L1038</t>
  </si>
  <si>
    <t>L1046</t>
  </si>
  <si>
    <t>L1018</t>
  </si>
  <si>
    <t>L1019</t>
  </si>
  <si>
    <t>N1603</t>
  </si>
  <si>
    <t>N1604</t>
  </si>
  <si>
    <t>A11276</t>
  </si>
  <si>
    <t>Mauritius</t>
  </si>
  <si>
    <t>N1501</t>
  </si>
  <si>
    <t>N1502</t>
  </si>
  <si>
    <t>N1460</t>
  </si>
  <si>
    <t>B00368</t>
  </si>
  <si>
    <t>B03142</t>
  </si>
  <si>
    <t>A73253</t>
  </si>
  <si>
    <t>A253</t>
  </si>
  <si>
    <t>B02249</t>
  </si>
  <si>
    <t>A2452</t>
  </si>
  <si>
    <t>A32002</t>
  </si>
  <si>
    <t>A32087</t>
  </si>
  <si>
    <t>A32212</t>
  </si>
  <si>
    <t>A70776</t>
  </si>
  <si>
    <t>A11390</t>
  </si>
  <si>
    <t>B06968</t>
  </si>
  <si>
    <t>A11202</t>
  </si>
  <si>
    <t>A11181</t>
  </si>
  <si>
    <t>A73157</t>
  </si>
  <si>
    <t>A10837</t>
  </si>
  <si>
    <t>A14369</t>
  </si>
  <si>
    <t>A11191</t>
  </si>
  <si>
    <t>B00743</t>
  </si>
  <si>
    <t>B11671</t>
  </si>
  <si>
    <t>B00219</t>
  </si>
  <si>
    <t>A11406</t>
  </si>
  <si>
    <t>B06664</t>
  </si>
  <si>
    <t>A11447</t>
  </si>
  <si>
    <t>B09190</t>
  </si>
  <si>
    <t>N1471</t>
  </si>
  <si>
    <t>A10226</t>
  </si>
  <si>
    <t>A11036</t>
  </si>
  <si>
    <t>L1067</t>
  </si>
  <si>
    <t>L1068</t>
  </si>
  <si>
    <t>L1069</t>
  </si>
  <si>
    <t>L1082</t>
  </si>
  <si>
    <t>L1084</t>
  </si>
  <si>
    <t>N1403</t>
  </si>
  <si>
    <t>A13477</t>
  </si>
  <si>
    <t>B02736</t>
  </si>
  <si>
    <t>A4450</t>
  </si>
  <si>
    <t>B00154</t>
  </si>
  <si>
    <t>B00779</t>
  </si>
  <si>
    <t>N1667</t>
  </si>
  <si>
    <t>N1668</t>
  </si>
  <si>
    <t>N1669</t>
  </si>
  <si>
    <t>N1670</t>
  </si>
  <si>
    <t>N1671</t>
  </si>
  <si>
    <t>N1672</t>
  </si>
  <si>
    <t>N1674</t>
  </si>
  <si>
    <t>Cyprus</t>
  </si>
  <si>
    <t>N1675</t>
  </si>
  <si>
    <t>Jersey</t>
  </si>
  <si>
    <t>N1676</t>
  </si>
  <si>
    <t>N1677</t>
  </si>
  <si>
    <t>N1678</t>
  </si>
  <si>
    <t>N1679</t>
  </si>
  <si>
    <t>N1680</t>
  </si>
  <si>
    <t>N1681</t>
  </si>
  <si>
    <t>N1682</t>
  </si>
  <si>
    <t>N1683</t>
  </si>
  <si>
    <t>N1684</t>
  </si>
  <si>
    <t>N1685</t>
  </si>
  <si>
    <t>N1686</t>
  </si>
  <si>
    <t>A13255</t>
  </si>
  <si>
    <t>A92966</t>
  </si>
  <si>
    <t>A11353</t>
  </si>
  <si>
    <t>L2525</t>
  </si>
  <si>
    <t>A11052</t>
  </si>
  <si>
    <t>A11053</t>
  </si>
  <si>
    <t>B06266</t>
  </si>
  <si>
    <t>A14100</t>
  </si>
  <si>
    <t>B00796</t>
  </si>
  <si>
    <t>A11185</t>
  </si>
  <si>
    <t>L52</t>
  </si>
  <si>
    <t>L524</t>
  </si>
  <si>
    <t>L529</t>
  </si>
  <si>
    <t>L53</t>
  </si>
  <si>
    <t>L532</t>
  </si>
  <si>
    <t>L535</t>
  </si>
  <si>
    <t>L536</t>
  </si>
  <si>
    <t>A11761</t>
  </si>
  <si>
    <t>A1617</t>
  </si>
  <si>
    <t>A17106</t>
  </si>
  <si>
    <t>A32096</t>
  </si>
  <si>
    <t>B02188</t>
  </si>
  <si>
    <t>A2033</t>
  </si>
  <si>
    <t>A31011</t>
  </si>
  <si>
    <t>B04676</t>
  </si>
  <si>
    <t>A487</t>
  </si>
  <si>
    <t>A98089</t>
  </si>
  <si>
    <t>A92928</t>
  </si>
  <si>
    <t>A17100</t>
  </si>
  <si>
    <t>A11301</t>
  </si>
  <si>
    <t>B02116</t>
  </si>
  <si>
    <t>B00442</t>
  </si>
  <si>
    <t>A15140</t>
  </si>
  <si>
    <t>A15265</t>
  </si>
  <si>
    <t>A951</t>
  </si>
  <si>
    <t>N134</t>
  </si>
  <si>
    <t>Estonia</t>
  </si>
  <si>
    <t>A95495</t>
  </si>
  <si>
    <t>A11030</t>
  </si>
  <si>
    <t>B02053</t>
  </si>
  <si>
    <t>N1445</t>
  </si>
  <si>
    <t>N1431</t>
  </si>
  <si>
    <t>A14741</t>
  </si>
  <si>
    <t>B06848</t>
  </si>
  <si>
    <t>Greece</t>
  </si>
  <si>
    <t>N1808</t>
  </si>
  <si>
    <t>N1809</t>
  </si>
  <si>
    <t>N1810</t>
  </si>
  <si>
    <t>N1811</t>
  </si>
  <si>
    <t>N1812</t>
  </si>
  <si>
    <t>N1813</t>
  </si>
  <si>
    <t>Belarus</t>
  </si>
  <si>
    <t>N1814</t>
  </si>
  <si>
    <t>N1815</t>
  </si>
  <si>
    <t>N1816</t>
  </si>
  <si>
    <t>N1817</t>
  </si>
  <si>
    <t>N1818</t>
  </si>
  <si>
    <t>N1819</t>
  </si>
  <si>
    <t>N1820</t>
  </si>
  <si>
    <t>N1821</t>
  </si>
  <si>
    <t>N1822</t>
  </si>
  <si>
    <t>A32073</t>
  </si>
  <si>
    <t>A13439</t>
  </si>
  <si>
    <t>B00628</t>
  </si>
  <si>
    <t>A32020</t>
  </si>
  <si>
    <t>B02711</t>
  </si>
  <si>
    <t>A98090</t>
  </si>
  <si>
    <t>B02400</t>
  </si>
  <si>
    <t>A12322</t>
  </si>
  <si>
    <t>FEDERAL INSURANCE COMPANY</t>
  </si>
  <si>
    <t>L1318</t>
  </si>
  <si>
    <t>L1458</t>
  </si>
  <si>
    <t>L1880</t>
  </si>
  <si>
    <t>L1965</t>
  </si>
  <si>
    <t>L1967</t>
  </si>
  <si>
    <t>L2012</t>
  </si>
  <si>
    <t>L3002</t>
  </si>
  <si>
    <t>L3334</t>
  </si>
  <si>
    <t>L3622</t>
  </si>
  <si>
    <t>L3623</t>
  </si>
  <si>
    <t>L3624</t>
  </si>
  <si>
    <t>L4242</t>
  </si>
  <si>
    <t>L5820</t>
  </si>
  <si>
    <t>L6106</t>
  </si>
  <si>
    <t>ARGO RE LTD</t>
  </si>
  <si>
    <t>N1823</t>
  </si>
  <si>
    <t>N1824</t>
  </si>
  <si>
    <t>N1825</t>
  </si>
  <si>
    <t>N1826</t>
  </si>
  <si>
    <t>N1827</t>
  </si>
  <si>
    <t>N1828</t>
  </si>
  <si>
    <t>N1829</t>
  </si>
  <si>
    <t>N1830</t>
  </si>
  <si>
    <t>N1831</t>
  </si>
  <si>
    <t>Colombia</t>
  </si>
  <si>
    <t>N1832</t>
  </si>
  <si>
    <t>N1833</t>
  </si>
  <si>
    <t>N1834</t>
  </si>
  <si>
    <t>SIGMA RE LTD</t>
  </si>
  <si>
    <t>N1835</t>
  </si>
  <si>
    <t>VHV ALLGEMEINE VERSICHERUNG AG</t>
  </si>
  <si>
    <t>N1836</t>
  </si>
  <si>
    <t>N1837</t>
  </si>
  <si>
    <t>N1838</t>
  </si>
  <si>
    <t>SCOR GLOBAL LIFE SE - UK BRANCH</t>
  </si>
  <si>
    <t>N1839</t>
  </si>
  <si>
    <t>N1840</t>
  </si>
  <si>
    <t>A71423</t>
  </si>
  <si>
    <t>B03082</t>
  </si>
  <si>
    <t>N151</t>
  </si>
  <si>
    <t>L565</t>
  </si>
  <si>
    <t>A5931</t>
  </si>
  <si>
    <t>N1479</t>
  </si>
  <si>
    <t>F65965</t>
  </si>
  <si>
    <t>N1408</t>
  </si>
  <si>
    <t>B06234</t>
  </si>
  <si>
    <t>A32110</t>
  </si>
  <si>
    <t>A12335</t>
  </si>
  <si>
    <t>A71711</t>
  </si>
  <si>
    <t>B03729</t>
  </si>
  <si>
    <t>A32111</t>
  </si>
  <si>
    <t>A16092</t>
  </si>
  <si>
    <t>N1536</t>
  </si>
  <si>
    <t>N1538</t>
  </si>
  <si>
    <t>N1539</t>
  </si>
  <si>
    <t>N1540</t>
  </si>
  <si>
    <t>N1541</t>
  </si>
  <si>
    <t>N1542</t>
  </si>
  <si>
    <t>N1543</t>
  </si>
  <si>
    <t>A263</t>
  </si>
  <si>
    <t>N1436</t>
  </si>
  <si>
    <t>A11214</t>
  </si>
  <si>
    <t>B02507</t>
  </si>
  <si>
    <t>B02504</t>
  </si>
  <si>
    <t>B00539</t>
  </si>
  <si>
    <t>A10466</t>
  </si>
  <si>
    <t>N1532</t>
  </si>
  <si>
    <t>N1534</t>
  </si>
  <si>
    <t>A9661</t>
  </si>
  <si>
    <t>B06832</t>
  </si>
  <si>
    <t>B11116</t>
  </si>
  <si>
    <t>A597786</t>
  </si>
  <si>
    <t>A93240</t>
  </si>
  <si>
    <t>B02643</t>
  </si>
  <si>
    <t>B03500</t>
  </si>
  <si>
    <t>A32129</t>
  </si>
  <si>
    <t>A73278</t>
  </si>
  <si>
    <t>A10705</t>
  </si>
  <si>
    <t>B09189</t>
  </si>
  <si>
    <t>B07244</t>
  </si>
  <si>
    <t>A32133</t>
  </si>
  <si>
    <t>A60117</t>
  </si>
  <si>
    <t>A73279</t>
  </si>
  <si>
    <t>A32135</t>
  </si>
  <si>
    <t>A10335</t>
  </si>
  <si>
    <t>A10189</t>
  </si>
  <si>
    <t>A10907</t>
  </si>
  <si>
    <t>A10926</t>
  </si>
  <si>
    <t>A11101</t>
  </si>
  <si>
    <t>N1558</t>
  </si>
  <si>
    <t>N1559</t>
  </si>
  <si>
    <t>N1560</t>
  </si>
  <si>
    <t>N1561</t>
  </si>
  <si>
    <t>N1562</t>
  </si>
  <si>
    <t>N1563</t>
  </si>
  <si>
    <t>N1564</t>
  </si>
  <si>
    <t>N1565</t>
  </si>
  <si>
    <t>N1568</t>
  </si>
  <si>
    <t>A10935</t>
  </si>
  <si>
    <t>A11526</t>
  </si>
  <si>
    <t>A6395</t>
  </si>
  <si>
    <t>A11576</t>
  </si>
  <si>
    <t>A71411</t>
  </si>
  <si>
    <t>A11305</t>
  </si>
  <si>
    <t>A597708</t>
  </si>
  <si>
    <t>N1416</t>
  </si>
  <si>
    <t>A50060</t>
  </si>
  <si>
    <t>B06899</t>
  </si>
  <si>
    <t>A1107</t>
  </si>
  <si>
    <t>N1409</t>
  </si>
  <si>
    <t>N1388</t>
  </si>
  <si>
    <t>B02588</t>
  </si>
  <si>
    <t>B06893</t>
  </si>
  <si>
    <t>B01891</t>
  </si>
  <si>
    <t>A1758</t>
  </si>
  <si>
    <t>B11123</t>
  </si>
  <si>
    <t>B11213</t>
  </si>
  <si>
    <t>B06846</t>
  </si>
  <si>
    <t>B04407</t>
  </si>
  <si>
    <t>A13419</t>
  </si>
  <si>
    <t>A71882</t>
  </si>
  <si>
    <t>A11230</t>
  </si>
  <si>
    <t>A32006</t>
  </si>
  <si>
    <t>A1623</t>
  </si>
  <si>
    <t>B04057</t>
  </si>
  <si>
    <t>A16053</t>
  </si>
  <si>
    <t>A32103</t>
  </si>
  <si>
    <t>N1469</t>
  </si>
  <si>
    <t>A10137</t>
  </si>
  <si>
    <t>A11088</t>
  </si>
  <si>
    <t>B04461</t>
  </si>
  <si>
    <t xml:space="preserve">*1  Total reinsurance recoveries received, in total for years of account </t>
  </si>
  <si>
    <t>N1201</t>
  </si>
  <si>
    <t>Total Syndicate Net Reserves - Per QMA223's:</t>
  </si>
  <si>
    <t>B02279</t>
  </si>
  <si>
    <t>B03243</t>
  </si>
  <si>
    <t>A3669</t>
  </si>
  <si>
    <t>A10532</t>
  </si>
  <si>
    <t>N1483</t>
  </si>
  <si>
    <t>B00657</t>
  </si>
  <si>
    <t>A96781</t>
  </si>
  <si>
    <t>A73243</t>
  </si>
  <si>
    <t>N1422</t>
  </si>
  <si>
    <t>B03607</t>
  </si>
  <si>
    <t>B10764</t>
  </si>
  <si>
    <t>N1444</t>
  </si>
  <si>
    <t>A14347</t>
  </si>
  <si>
    <t>A14453</t>
  </si>
  <si>
    <t>N1465</t>
  </si>
  <si>
    <t>N1449</t>
  </si>
  <si>
    <t>A10851</t>
  </si>
  <si>
    <t>A76414</t>
  </si>
  <si>
    <t>A11070</t>
  </si>
  <si>
    <t>A10634</t>
  </si>
  <si>
    <t>A11089</t>
  </si>
  <si>
    <t>A12299</t>
  </si>
  <si>
    <t>A32125</t>
  </si>
  <si>
    <t>B02199</t>
  </si>
  <si>
    <t>A11485</t>
  </si>
  <si>
    <t>L1265</t>
  </si>
  <si>
    <t>N1463</t>
  </si>
  <si>
    <t>A11051</t>
  </si>
  <si>
    <t>A11437</t>
  </si>
  <si>
    <t>N1425</t>
  </si>
  <si>
    <t>B10785</t>
  </si>
  <si>
    <t>B06072</t>
  </si>
  <si>
    <t>B06087</t>
  </si>
  <si>
    <t>B02087</t>
  </si>
  <si>
    <t>A14303</t>
  </si>
  <si>
    <t>A14395</t>
  </si>
  <si>
    <t>B68152</t>
  </si>
  <si>
    <t>B00149</t>
  </si>
  <si>
    <t>B00150</t>
  </si>
  <si>
    <t>A11506</t>
  </si>
  <si>
    <t>N1407</t>
  </si>
  <si>
    <t>N1484</t>
  </si>
  <si>
    <t>N1457</t>
  </si>
  <si>
    <t>A30035</t>
  </si>
  <si>
    <t>A11106</t>
  </si>
  <si>
    <t>A10489</t>
  </si>
  <si>
    <t>A11786</t>
  </si>
  <si>
    <t>A2550</t>
  </si>
  <si>
    <t>B02239</t>
  </si>
  <si>
    <t>A4169</t>
  </si>
  <si>
    <t>A11204</t>
  </si>
  <si>
    <t>A12277</t>
  </si>
  <si>
    <t>A4015</t>
  </si>
  <si>
    <t>A11809</t>
  </si>
  <si>
    <t>B02259</t>
  </si>
  <si>
    <t>A73258</t>
  </si>
  <si>
    <t>L1202</t>
  </si>
  <si>
    <t>A10456</t>
  </si>
  <si>
    <t>A597734</t>
  </si>
  <si>
    <t>A30001</t>
  </si>
  <si>
    <t>A2602</t>
  </si>
  <si>
    <t>A5734</t>
  </si>
  <si>
    <t>B10515</t>
  </si>
  <si>
    <t>A11326</t>
  </si>
  <si>
    <t>N1447</t>
  </si>
  <si>
    <t>A92294</t>
  </si>
  <si>
    <t>A94111</t>
  </si>
  <si>
    <t>A20076</t>
  </si>
  <si>
    <t>N1417</t>
  </si>
  <si>
    <t>A10183</t>
  </si>
  <si>
    <t>A14576</t>
  </si>
  <si>
    <t>B02181</t>
  </si>
  <si>
    <t>A10731</t>
  </si>
  <si>
    <t>L4472</t>
  </si>
  <si>
    <t>A10507</t>
  </si>
  <si>
    <t>L205</t>
  </si>
  <si>
    <t>L206</t>
  </si>
  <si>
    <t>B00324</t>
  </si>
  <si>
    <t>B10788</t>
  </si>
  <si>
    <t>A1241</t>
  </si>
  <si>
    <t>B02319</t>
  </si>
  <si>
    <t>B00503</t>
  </si>
  <si>
    <t>A1016</t>
  </si>
  <si>
    <t>A50081</t>
  </si>
  <si>
    <t>A11378</t>
  </si>
  <si>
    <t>A74173</t>
  </si>
  <si>
    <t>B00407</t>
  </si>
  <si>
    <t>B06830</t>
  </si>
  <si>
    <t>N1470</t>
  </si>
  <si>
    <t>Calculated trust fund minimum</t>
  </si>
  <si>
    <t>A1709</t>
  </si>
  <si>
    <t>L1234</t>
  </si>
  <si>
    <t>L1242</t>
  </si>
  <si>
    <t>N404</t>
  </si>
  <si>
    <t>L711</t>
  </si>
  <si>
    <t>L713</t>
  </si>
  <si>
    <t>L718</t>
  </si>
  <si>
    <t>L724</t>
  </si>
  <si>
    <t>L727</t>
  </si>
  <si>
    <t>L729</t>
  </si>
  <si>
    <t>L732</t>
  </si>
  <si>
    <t>L734</t>
  </si>
  <si>
    <t>L735</t>
  </si>
  <si>
    <t>A93344</t>
  </si>
  <si>
    <t>B02300</t>
  </si>
  <si>
    <t>A11386</t>
  </si>
  <si>
    <t>A597724</t>
  </si>
  <si>
    <t>B06508</t>
  </si>
  <si>
    <t>L778</t>
  </si>
  <si>
    <t>L779</t>
  </si>
  <si>
    <t>L780</t>
  </si>
  <si>
    <t>L782</t>
  </si>
  <si>
    <t>L79</t>
  </si>
  <si>
    <t>L797</t>
  </si>
  <si>
    <t>L800</t>
  </si>
  <si>
    <t>L803</t>
  </si>
  <si>
    <t>L807</t>
  </si>
  <si>
    <t>A93239</t>
  </si>
  <si>
    <t>A10412</t>
  </si>
  <si>
    <t>F27227</t>
  </si>
  <si>
    <t>A93232</t>
  </si>
  <si>
    <t>N1154</t>
  </si>
  <si>
    <t>B00784</t>
  </si>
  <si>
    <t>A5957</t>
  </si>
  <si>
    <t>B03797</t>
  </si>
  <si>
    <t>A11434</t>
  </si>
  <si>
    <t>A11431</t>
  </si>
  <si>
    <t>N1418</t>
  </si>
  <si>
    <t>L1245</t>
  </si>
  <si>
    <t>LORS Code</t>
  </si>
  <si>
    <t>A11587</t>
  </si>
  <si>
    <t>A11680</t>
  </si>
  <si>
    <t>A14190</t>
  </si>
  <si>
    <t>A21069</t>
  </si>
  <si>
    <t>A22093</t>
  </si>
  <si>
    <t>Austria</t>
  </si>
  <si>
    <t>Belgium</t>
  </si>
  <si>
    <t>A71760</t>
  </si>
  <si>
    <t>N1440</t>
  </si>
  <si>
    <t>*2  Grand total of reinsurance recoverable on unpaid losses &amp; ALAE (including IBNR) must agree with the total from QMA223</t>
  </si>
  <si>
    <t>B00637</t>
  </si>
  <si>
    <t>A3846</t>
  </si>
  <si>
    <t>B01845</t>
  </si>
  <si>
    <t>B11095</t>
  </si>
  <si>
    <t>L349</t>
  </si>
  <si>
    <t>L357</t>
  </si>
  <si>
    <t>L36</t>
  </si>
  <si>
    <t>L362</t>
  </si>
  <si>
    <t>L37</t>
  </si>
  <si>
    <t>L370</t>
  </si>
  <si>
    <t>L372</t>
  </si>
  <si>
    <t>L375</t>
  </si>
  <si>
    <t>L376</t>
  </si>
  <si>
    <t>L382</t>
  </si>
  <si>
    <t>L386</t>
  </si>
  <si>
    <t>L396</t>
  </si>
  <si>
    <t>L398</t>
  </si>
  <si>
    <t>L40</t>
  </si>
  <si>
    <t>L417</t>
  </si>
  <si>
    <t>L418</t>
  </si>
  <si>
    <t>L428</t>
  </si>
  <si>
    <t>L429</t>
  </si>
  <si>
    <t>L431</t>
  </si>
  <si>
    <t>L435</t>
  </si>
  <si>
    <t>L44</t>
  </si>
  <si>
    <t>L440</t>
  </si>
  <si>
    <t>L441</t>
  </si>
  <si>
    <t>L45</t>
  </si>
  <si>
    <t>L456</t>
  </si>
  <si>
    <t>L506</t>
  </si>
  <si>
    <t>L507</t>
  </si>
  <si>
    <t>L509</t>
  </si>
  <si>
    <t>L51</t>
  </si>
  <si>
    <t>L510</t>
  </si>
  <si>
    <t>L512</t>
  </si>
  <si>
    <t>L513</t>
  </si>
  <si>
    <t>A341</t>
  </si>
  <si>
    <t>A12141</t>
  </si>
  <si>
    <t>N1411</t>
  </si>
  <si>
    <t>L546</t>
  </si>
  <si>
    <t>L547</t>
  </si>
  <si>
    <t>L55</t>
  </si>
  <si>
    <t>L552</t>
  </si>
  <si>
    <t>L554</t>
  </si>
  <si>
    <t>L557</t>
  </si>
  <si>
    <t>L558</t>
  </si>
  <si>
    <t>L56</t>
  </si>
  <si>
    <t>L561</t>
  </si>
  <si>
    <t>L566</t>
  </si>
  <si>
    <t>L570</t>
  </si>
  <si>
    <t>L573</t>
  </si>
  <si>
    <t>L575</t>
  </si>
  <si>
    <t>L576</t>
  </si>
  <si>
    <t>L577</t>
  </si>
  <si>
    <t>L579</t>
  </si>
  <si>
    <t>L582</t>
  </si>
  <si>
    <t>A1730</t>
  </si>
  <si>
    <t>B00733</t>
  </si>
  <si>
    <t>A30393</t>
  </si>
  <si>
    <t>B02521</t>
  </si>
  <si>
    <t>A10390</t>
  </si>
  <si>
    <t>A50112</t>
  </si>
  <si>
    <t>B03538</t>
  </si>
  <si>
    <t>A71419</t>
  </si>
  <si>
    <t>B03074</t>
  </si>
  <si>
    <t>L457</t>
  </si>
  <si>
    <t>L46</t>
  </si>
  <si>
    <t>L462</t>
  </si>
  <si>
    <t>L463</t>
  </si>
  <si>
    <t>L47</t>
  </si>
  <si>
    <t>L473</t>
  </si>
  <si>
    <t>L474</t>
  </si>
  <si>
    <t>L48</t>
  </si>
  <si>
    <t>L483</t>
  </si>
  <si>
    <t>L484</t>
  </si>
  <si>
    <t>L488</t>
  </si>
  <si>
    <t>L49</t>
  </si>
  <si>
    <t>L490</t>
  </si>
  <si>
    <t>L500</t>
  </si>
  <si>
    <t>L501</t>
  </si>
  <si>
    <t>A73076</t>
  </si>
  <si>
    <t>A3675</t>
  </si>
  <si>
    <t>B00735</t>
  </si>
  <si>
    <t>B03735</t>
  </si>
  <si>
    <t>B11297</t>
  </si>
  <si>
    <t>A13354</t>
  </si>
  <si>
    <t>N1453</t>
  </si>
  <si>
    <t>B06341</t>
  </si>
  <si>
    <t>N1462</t>
  </si>
  <si>
    <t>B02394</t>
  </si>
  <si>
    <t>B02671</t>
  </si>
  <si>
    <t>B03077</t>
  </si>
  <si>
    <t>B03133</t>
  </si>
  <si>
    <t>B03759</t>
  </si>
  <si>
    <t>A93379</t>
  </si>
  <si>
    <t>N1515</t>
  </si>
  <si>
    <t>N1517</t>
  </si>
  <si>
    <t>N1519</t>
  </si>
  <si>
    <t>N1521</t>
  </si>
  <si>
    <t>N1522</t>
  </si>
  <si>
    <t>N1523</t>
  </si>
  <si>
    <t>A5735</t>
  </si>
  <si>
    <t>A12273</t>
  </si>
  <si>
    <t>A11521</t>
  </si>
  <si>
    <t>N1439</t>
  </si>
  <si>
    <t>B02001</t>
  </si>
  <si>
    <t>B11027</t>
  </si>
  <si>
    <t>B03747</t>
  </si>
  <si>
    <t>A2663</t>
  </si>
  <si>
    <t>B00462</t>
  </si>
  <si>
    <t>L1301</t>
  </si>
  <si>
    <t>L1511</t>
  </si>
  <si>
    <t>L1861</t>
  </si>
  <si>
    <t>L1900</t>
  </si>
  <si>
    <t>L1923</t>
  </si>
  <si>
    <t>L2000</t>
  </si>
  <si>
    <t>L2001</t>
  </si>
  <si>
    <t>L2002</t>
  </si>
  <si>
    <t>L2004</t>
  </si>
  <si>
    <t>L2010</t>
  </si>
  <si>
    <t>United Kingdom</t>
  </si>
  <si>
    <t>N1687</t>
  </si>
  <si>
    <t>N1688</t>
  </si>
  <si>
    <t>N1689</t>
  </si>
  <si>
    <t>N1690</t>
  </si>
  <si>
    <t>N1691</t>
  </si>
  <si>
    <t>N1692</t>
  </si>
  <si>
    <t>B02341</t>
  </si>
  <si>
    <t>FARM BUREAU GENERAL INS CO OF MICHIGAN</t>
  </si>
  <si>
    <t>N1694</t>
  </si>
  <si>
    <t>N1695</t>
  </si>
  <si>
    <t>N1696</t>
  </si>
  <si>
    <t>N1697</t>
  </si>
  <si>
    <t>A10049</t>
  </si>
  <si>
    <t>B03802</t>
  </si>
  <si>
    <t>A50022</t>
  </si>
  <si>
    <t>B03609</t>
  </si>
  <si>
    <t>B02520</t>
  </si>
  <si>
    <t>B03826</t>
  </si>
  <si>
    <t>A11939</t>
  </si>
  <si>
    <t>A60339</t>
  </si>
  <si>
    <t>L808</t>
  </si>
  <si>
    <t>L820</t>
  </si>
  <si>
    <t>L821</t>
  </si>
  <si>
    <t>L822</t>
  </si>
  <si>
    <t>L823</t>
  </si>
  <si>
    <t>L824</t>
  </si>
  <si>
    <t>L839</t>
  </si>
  <si>
    <t>L854</t>
  </si>
  <si>
    <t>L858</t>
  </si>
  <si>
    <t>L860</t>
  </si>
  <si>
    <t>A42176</t>
  </si>
  <si>
    <t>A11388</t>
  </si>
  <si>
    <t>B02451</t>
  </si>
  <si>
    <t>N1446</t>
  </si>
  <si>
    <t>A11108</t>
  </si>
  <si>
    <t>L962</t>
  </si>
  <si>
    <t>L963</t>
  </si>
  <si>
    <t>L967</t>
  </si>
  <si>
    <t>L97</t>
  </si>
  <si>
    <t>L974</t>
  </si>
  <si>
    <t>L979</t>
  </si>
  <si>
    <t>L982</t>
  </si>
  <si>
    <t>L990</t>
  </si>
  <si>
    <t>L991</t>
  </si>
  <si>
    <t>A5964</t>
  </si>
  <si>
    <t>A10867</t>
  </si>
  <si>
    <t>B04667</t>
  </si>
  <si>
    <t>A91993</t>
  </si>
  <si>
    <t>N1412</t>
  </si>
  <si>
    <t>A10682</t>
  </si>
  <si>
    <t>A73970</t>
  </si>
  <si>
    <t>B00588</t>
  </si>
  <si>
    <t>A12262</t>
  </si>
  <si>
    <t>A597761</t>
  </si>
  <si>
    <t>B02352</t>
  </si>
  <si>
    <t>A597718</t>
  </si>
  <si>
    <t>N1450</t>
  </si>
  <si>
    <t>B03263</t>
  </si>
  <si>
    <t>A14530</t>
  </si>
  <si>
    <t>A73276</t>
  </si>
  <si>
    <t>A73275</t>
  </si>
  <si>
    <t>A11567</t>
  </si>
  <si>
    <t>A5531</t>
  </si>
  <si>
    <t>N1466</t>
  </si>
  <si>
    <t>B00756</t>
  </si>
  <si>
    <t>B03102</t>
  </si>
  <si>
    <t>A4357</t>
  </si>
  <si>
    <t>A10528</t>
  </si>
  <si>
    <t>A10530</t>
  </si>
  <si>
    <t>N1133</t>
  </si>
  <si>
    <t>A13427</t>
  </si>
  <si>
    <t>N1454</t>
  </si>
  <si>
    <t>B02350</t>
  </si>
  <si>
    <t>N1426</t>
  </si>
  <si>
    <t>B01812</t>
  </si>
  <si>
    <t>B02282</t>
  </si>
  <si>
    <t>B02283</t>
  </si>
  <si>
    <t>B02125</t>
  </si>
  <si>
    <t>A32119</t>
  </si>
  <si>
    <t>A11420</t>
  </si>
  <si>
    <t>N1410</t>
  </si>
  <si>
    <t>N1421</t>
  </si>
  <si>
    <t>B00348</t>
  </si>
  <si>
    <t>A10026</t>
  </si>
  <si>
    <t>B02732</t>
  </si>
  <si>
    <t>A11826</t>
  </si>
  <si>
    <t>N1414</t>
  </si>
  <si>
    <t>A3397</t>
  </si>
  <si>
    <t>A93532</t>
  </si>
  <si>
    <t>N1451</t>
  </si>
  <si>
    <t>A10492</t>
  </si>
  <si>
    <t>N1477</t>
  </si>
  <si>
    <t>A5878</t>
  </si>
  <si>
    <t>B02063</t>
  </si>
  <si>
    <t>A11285</t>
  </si>
  <si>
    <t>B00188</t>
  </si>
  <si>
    <t>B00191</t>
  </si>
  <si>
    <t>A10093</t>
  </si>
  <si>
    <t>A94646</t>
  </si>
  <si>
    <t>A11286</t>
  </si>
  <si>
    <t>A10467</t>
  </si>
  <si>
    <t>B02054</t>
  </si>
  <si>
    <t>A22912</t>
  </si>
  <si>
    <t>A1762</t>
  </si>
  <si>
    <t>B10471</t>
  </si>
  <si>
    <t>A12287</t>
  </si>
  <si>
    <t>A11596</t>
  </si>
  <si>
    <t>A73280</t>
  </si>
  <si>
    <t>A2376</t>
  </si>
  <si>
    <t>A32128</t>
  </si>
  <si>
    <t>A32232</t>
  </si>
  <si>
    <t>A32131</t>
  </si>
  <si>
    <t>A7563</t>
  </si>
  <si>
    <t>A1424</t>
  </si>
  <si>
    <t>A32218</t>
  </si>
  <si>
    <t>A11756</t>
  </si>
  <si>
    <t>A71710</t>
  </si>
  <si>
    <t>B10636</t>
  </si>
  <si>
    <t>L683</t>
  </si>
  <si>
    <t>L687</t>
  </si>
  <si>
    <t>L69</t>
  </si>
  <si>
    <t>L695</t>
  </si>
  <si>
    <t>L697</t>
  </si>
  <si>
    <t>L702</t>
  </si>
  <si>
    <t>L641</t>
  </si>
  <si>
    <t>L65</t>
  </si>
  <si>
    <t>L657</t>
  </si>
  <si>
    <t>L658</t>
  </si>
  <si>
    <t>L662</t>
  </si>
  <si>
    <t>L663</t>
  </si>
  <si>
    <t>L664</t>
  </si>
  <si>
    <t>L666</t>
  </si>
  <si>
    <t>L672</t>
  </si>
  <si>
    <t>L674</t>
  </si>
  <si>
    <t>L682</t>
  </si>
  <si>
    <t>A71786</t>
  </si>
  <si>
    <t>A10268</t>
  </si>
  <si>
    <t>A11992</t>
  </si>
  <si>
    <t>N1442</t>
  </si>
  <si>
    <t>N1435</t>
  </si>
  <si>
    <t>B02438</t>
  </si>
  <si>
    <t>A2387</t>
  </si>
  <si>
    <t>A20108</t>
  </si>
  <si>
    <t>N1395</t>
  </si>
  <si>
    <t>L1400</t>
  </si>
  <si>
    <t>N1478</t>
  </si>
  <si>
    <t>A20039</t>
  </si>
  <si>
    <t>A10423</t>
  </si>
  <si>
    <t>A12164</t>
  </si>
  <si>
    <t>L1228</t>
  </si>
  <si>
    <t>L1229</t>
  </si>
  <si>
    <t>L123</t>
  </si>
  <si>
    <t>L1231</t>
  </si>
  <si>
    <t>L1236</t>
  </si>
  <si>
    <t>L1239</t>
  </si>
  <si>
    <t>L1243</t>
  </si>
  <si>
    <t>L1308</t>
  </si>
  <si>
    <t>L1317</t>
  </si>
  <si>
    <t>L136</t>
  </si>
  <si>
    <t>L1175</t>
  </si>
  <si>
    <t>L1176</t>
  </si>
  <si>
    <t>L1179</t>
  </si>
  <si>
    <t>L1183</t>
  </si>
  <si>
    <t>B02177</t>
  </si>
  <si>
    <t>A94980</t>
  </si>
  <si>
    <t>A17013</t>
  </si>
  <si>
    <t>A71707</t>
  </si>
  <si>
    <t>STANDARD IID FINANCIAL REPORTING FORMAT (LLOYD'S)</t>
  </si>
  <si>
    <t>Name &amp; Number of Syndicate:</t>
  </si>
  <si>
    <t>Managing Agent:</t>
  </si>
  <si>
    <t xml:space="preserve"> </t>
  </si>
  <si>
    <t>As of report year ended:</t>
  </si>
  <si>
    <t>&lt;- Enter managing agent name</t>
  </si>
  <si>
    <t>and address</t>
  </si>
  <si>
    <t>Syndicate started:</t>
  </si>
  <si>
    <t>U.S. Contact:</t>
  </si>
  <si>
    <t>Channel Islands</t>
  </si>
  <si>
    <t>Isle of Man</t>
  </si>
  <si>
    <t>Portugal</t>
  </si>
  <si>
    <t>Romania</t>
  </si>
  <si>
    <t>Spain</t>
  </si>
  <si>
    <t>Sweden</t>
  </si>
  <si>
    <t>Switzerland</t>
  </si>
  <si>
    <t>Norway</t>
  </si>
  <si>
    <t>Poland</t>
  </si>
  <si>
    <t>Japan</t>
  </si>
  <si>
    <t>Turkey</t>
  </si>
  <si>
    <t>Bosnia and Herzegovina</t>
  </si>
  <si>
    <t>Malta</t>
  </si>
  <si>
    <t>Monaco</t>
  </si>
  <si>
    <t>A14509</t>
  </si>
  <si>
    <t>Hong Kong</t>
  </si>
  <si>
    <t>Bahrain</t>
  </si>
  <si>
    <t>Thailand</t>
  </si>
  <si>
    <t>United States of America</t>
  </si>
  <si>
    <t>Mexico</t>
  </si>
  <si>
    <t>Brazil</t>
  </si>
  <si>
    <t>Uruguay</t>
  </si>
  <si>
    <t>Peru</t>
  </si>
  <si>
    <t>Cayman Islands</t>
  </si>
  <si>
    <t>United Arab Emirates</t>
  </si>
  <si>
    <t>Israel</t>
  </si>
  <si>
    <t>Pakistan</t>
  </si>
  <si>
    <t>Kuwait</t>
  </si>
  <si>
    <t>Oman</t>
  </si>
  <si>
    <t>India</t>
  </si>
  <si>
    <t>China</t>
  </si>
  <si>
    <t>Singapore</t>
  </si>
  <si>
    <t>South Korea</t>
  </si>
  <si>
    <t>Malaysia</t>
  </si>
  <si>
    <t>A32123</t>
  </si>
  <si>
    <t>N1413</t>
  </si>
  <si>
    <t>B03761</t>
  </si>
  <si>
    <t>L1208</t>
  </si>
  <si>
    <t>L1211</t>
  </si>
  <si>
    <t>A93231</t>
  </si>
  <si>
    <t>N159</t>
  </si>
  <si>
    <t>A71061</t>
  </si>
  <si>
    <t>A71278</t>
  </si>
  <si>
    <t>Bulgaria</t>
  </si>
  <si>
    <t>Czech Republic</t>
  </si>
  <si>
    <t>Denmark</t>
  </si>
  <si>
    <t>Finland</t>
  </si>
  <si>
    <t>A71766</t>
  </si>
  <si>
    <t>A11014</t>
  </si>
  <si>
    <t>B06015</t>
  </si>
  <si>
    <t>B04067</t>
  </si>
  <si>
    <t>A11277</t>
  </si>
  <si>
    <t>A71986</t>
  </si>
  <si>
    <t>B06108</t>
  </si>
  <si>
    <t>B06109</t>
  </si>
  <si>
    <t>A10871</t>
  </si>
  <si>
    <t>A645</t>
  </si>
  <si>
    <t>A10834</t>
  </si>
  <si>
    <t>A11280</t>
  </si>
  <si>
    <t>L1123</t>
  </si>
  <si>
    <t>L1124</t>
  </si>
  <si>
    <t>L1126</t>
  </si>
  <si>
    <t>L1131</t>
  </si>
  <si>
    <t>L1133</t>
  </si>
  <si>
    <t>L1135</t>
  </si>
  <si>
    <t>L1136</t>
  </si>
  <si>
    <t>L1141</t>
  </si>
  <si>
    <t>L1142</t>
  </si>
  <si>
    <t>L1143</t>
  </si>
  <si>
    <t>A71853</t>
  </si>
  <si>
    <t>L2386</t>
  </si>
  <si>
    <t>L2623</t>
  </si>
  <si>
    <t>N1509</t>
  </si>
  <si>
    <t>N1510</t>
  </si>
  <si>
    <t>N1516</t>
  </si>
  <si>
    <t>N1567</t>
  </si>
  <si>
    <t>N1569</t>
  </si>
  <si>
    <t>N1571</t>
  </si>
  <si>
    <t>Gross premiums and losses - memorandum page</t>
  </si>
  <si>
    <t>Exhibit of premiums earned in year</t>
  </si>
  <si>
    <t>US $ Business - (including situs trust fund business)</t>
  </si>
  <si>
    <t>Currency: Sterling denominated, i.e. non - US $</t>
  </si>
  <si>
    <t>B04272</t>
  </si>
  <si>
    <t>B02213</t>
  </si>
  <si>
    <t>A323</t>
  </si>
  <si>
    <t>A20063</t>
  </si>
  <si>
    <t>A13430</t>
  </si>
  <si>
    <t>A11351</t>
  </si>
  <si>
    <t>A92937</t>
  </si>
  <si>
    <t>B03125</t>
  </si>
  <si>
    <t>A73263</t>
  </si>
  <si>
    <t>A32083</t>
  </si>
  <si>
    <t>A13740</t>
  </si>
  <si>
    <t>A30138</t>
  </si>
  <si>
    <t>A30139</t>
  </si>
  <si>
    <t>A32115</t>
  </si>
  <si>
    <t>A10666</t>
  </si>
  <si>
    <t>A11226</t>
  </si>
  <si>
    <t>A7633</t>
  </si>
  <si>
    <t>A14557</t>
  </si>
  <si>
    <t>A12292</t>
  </si>
  <si>
    <t>N1430</t>
  </si>
  <si>
    <t>A10050</t>
  </si>
  <si>
    <t>L1003</t>
  </si>
  <si>
    <t>L1005</t>
  </si>
  <si>
    <t>L1007</t>
  </si>
  <si>
    <t>L1009</t>
  </si>
  <si>
    <t>L1010</t>
  </si>
  <si>
    <t>A72279</t>
  </si>
  <si>
    <t>A10746</t>
  </si>
  <si>
    <t>Total*2</t>
  </si>
  <si>
    <t>B04406</t>
  </si>
  <si>
    <t>A2048</t>
  </si>
  <si>
    <t>A11940</t>
  </si>
  <si>
    <t>A11941</t>
  </si>
  <si>
    <t>A10750</t>
  </si>
  <si>
    <t>A10541</t>
  </si>
  <si>
    <t>B02358</t>
  </si>
  <si>
    <t>B01825</t>
  </si>
  <si>
    <t>A10903</t>
  </si>
  <si>
    <t>A10905</t>
  </si>
  <si>
    <t>B06742</t>
  </si>
  <si>
    <t>A50345</t>
  </si>
  <si>
    <t>B00652</t>
  </si>
  <si>
    <t>B00654</t>
  </si>
  <si>
    <t>A11152</t>
  </si>
  <si>
    <t>A1177</t>
  </si>
  <si>
    <t>A11495</t>
  </si>
  <si>
    <t>N1433</t>
  </si>
  <si>
    <t>A95335</t>
  </si>
  <si>
    <t>B00792</t>
  </si>
  <si>
    <t>B01886</t>
  </si>
  <si>
    <t>B02034</t>
  </si>
  <si>
    <t>B02385</t>
  </si>
  <si>
    <t>B02437</t>
  </si>
  <si>
    <t>B02497</t>
  </si>
  <si>
    <t>N1423</t>
  </si>
  <si>
    <t>A12280</t>
  </si>
  <si>
    <t>A32126</t>
  </si>
  <si>
    <t>A71708</t>
  </si>
  <si>
    <t>A1645</t>
  </si>
  <si>
    <t>B06751</t>
  </si>
  <si>
    <t>B18053</t>
  </si>
  <si>
    <t>B03105</t>
  </si>
  <si>
    <t>B03007</t>
  </si>
  <si>
    <t>A42213</t>
  </si>
  <si>
    <t>A10555</t>
  </si>
  <si>
    <t>N1434</t>
  </si>
  <si>
    <t>A31010</t>
  </si>
  <si>
    <t>B00481</t>
  </si>
  <si>
    <t>B02351</t>
  </si>
  <si>
    <t>B02201</t>
  </si>
  <si>
    <t>A10081</t>
  </si>
  <si>
    <t>N1316</t>
  </si>
  <si>
    <t>N137</t>
  </si>
  <si>
    <t>B02567</t>
  </si>
  <si>
    <t>B02365</t>
  </si>
  <si>
    <t>A73071</t>
  </si>
  <si>
    <t>A32001</t>
  </si>
  <si>
    <t>A15008</t>
  </si>
  <si>
    <t>B03746</t>
  </si>
  <si>
    <t>N380</t>
  </si>
  <si>
    <t>A11347</t>
  </si>
  <si>
    <t>B03771</t>
  </si>
  <si>
    <t>A32114</t>
  </si>
  <si>
    <t>A31009</t>
  </si>
  <si>
    <t>L139</t>
  </si>
  <si>
    <t>L1411</t>
  </si>
  <si>
    <t>L1415</t>
  </si>
  <si>
    <t>L144</t>
  </si>
  <si>
    <t>L15</t>
  </si>
  <si>
    <t>L154</t>
  </si>
  <si>
    <t>L156</t>
  </si>
  <si>
    <t>A10590</t>
  </si>
  <si>
    <t>L193</t>
  </si>
  <si>
    <t>L3030</t>
  </si>
  <si>
    <t>L397</t>
  </si>
  <si>
    <t>A1952</t>
  </si>
  <si>
    <t>A73249</t>
  </si>
  <si>
    <t>A32109</t>
  </si>
  <si>
    <t>A10454</t>
  </si>
  <si>
    <t>A597719</t>
  </si>
  <si>
    <t>B10916</t>
  </si>
  <si>
    <t>A42350</t>
  </si>
  <si>
    <t>A10486</t>
  </si>
  <si>
    <t>A10458</t>
  </si>
  <si>
    <t>A73552</t>
  </si>
  <si>
    <t>A11462</t>
  </si>
  <si>
    <t>A71763</t>
  </si>
  <si>
    <t>B03206</t>
  </si>
  <si>
    <t>N1467</t>
  </si>
  <si>
    <t>B00259</t>
  </si>
  <si>
    <t>B08665</t>
  </si>
  <si>
    <t>A10468</t>
  </si>
  <si>
    <t>A16201</t>
  </si>
  <si>
    <t>A73760</t>
  </si>
  <si>
    <t>N1448</t>
  </si>
  <si>
    <t>B03589</t>
  </si>
  <si>
    <t>B10652</t>
  </si>
  <si>
    <t>A977</t>
  </si>
  <si>
    <t>A71767</t>
  </si>
  <si>
    <t>B02013</t>
  </si>
  <si>
    <t>B02017</t>
  </si>
  <si>
    <t>A71769</t>
  </si>
  <si>
    <t>N1512</t>
  </si>
  <si>
    <t>N1513</t>
  </si>
  <si>
    <t>N1514</t>
  </si>
  <si>
    <t>L2241</t>
  </si>
  <si>
    <t>L2345</t>
  </si>
  <si>
    <t>A11244</t>
  </si>
  <si>
    <t>A14571</t>
  </si>
  <si>
    <t>A11243</t>
  </si>
  <si>
    <t>B00928</t>
  </si>
  <si>
    <t>A31013</t>
  </si>
  <si>
    <t>B01730</t>
  </si>
  <si>
    <t>B02117</t>
  </si>
  <si>
    <t>A10035</t>
  </si>
  <si>
    <t>N1485</t>
  </si>
  <si>
    <t>B06601</t>
  </si>
  <si>
    <t>A597722</t>
  </si>
  <si>
    <t>A655</t>
  </si>
  <si>
    <t>B10649</t>
  </si>
  <si>
    <t>L993</t>
  </si>
  <si>
    <t>L994</t>
  </si>
  <si>
    <t>L998</t>
  </si>
  <si>
    <t>N1475</t>
  </si>
  <si>
    <t>B10765</t>
  </si>
  <si>
    <t>A92951</t>
  </si>
  <si>
    <t>A14593</t>
  </si>
  <si>
    <t>A93229</t>
  </si>
  <si>
    <t>N1481</t>
  </si>
  <si>
    <t>A1152</t>
  </si>
  <si>
    <t>B03718</t>
  </si>
  <si>
    <t>B02231</t>
  </si>
  <si>
    <t>L873</t>
  </si>
  <si>
    <t>L877</t>
  </si>
  <si>
    <t>L884</t>
  </si>
  <si>
    <t>N162</t>
  </si>
  <si>
    <t>Indonesia</t>
  </si>
  <si>
    <t>N1626</t>
  </si>
  <si>
    <t>SIRIUS (DENMARK) FORSIKRINGSSELSKAB</t>
  </si>
  <si>
    <t>L3786</t>
  </si>
  <si>
    <t>N1698</t>
  </si>
  <si>
    <t>N1699</t>
  </si>
  <si>
    <t>N1700</t>
  </si>
  <si>
    <t>N1701</t>
  </si>
  <si>
    <t>N1702</t>
  </si>
  <si>
    <t>N1703</t>
  </si>
  <si>
    <t>N1704</t>
  </si>
  <si>
    <t>N1705</t>
  </si>
  <si>
    <t>N1706</t>
  </si>
  <si>
    <t>N1707</t>
  </si>
  <si>
    <t>N1708</t>
  </si>
  <si>
    <t>N1709</t>
  </si>
  <si>
    <t>N1710</t>
  </si>
  <si>
    <t>N1711</t>
  </si>
  <si>
    <t>N1712</t>
  </si>
  <si>
    <t>N1713</t>
  </si>
  <si>
    <t>N1714</t>
  </si>
  <si>
    <t>N1715</t>
  </si>
  <si>
    <t>N1716</t>
  </si>
  <si>
    <t>N1717</t>
  </si>
  <si>
    <t>N1718</t>
  </si>
  <si>
    <t>N1719</t>
  </si>
  <si>
    <t>N1720</t>
  </si>
  <si>
    <t>N1723</t>
  </si>
  <si>
    <t>N1724</t>
  </si>
  <si>
    <t>N1725</t>
  </si>
  <si>
    <t>N1726</t>
  </si>
  <si>
    <t>N1727</t>
  </si>
  <si>
    <t>N1728</t>
  </si>
  <si>
    <t>N1729</t>
  </si>
  <si>
    <t>N1730</t>
  </si>
  <si>
    <t>N1731</t>
  </si>
  <si>
    <t>Gibraltar</t>
  </si>
  <si>
    <t>A71871</t>
  </si>
  <si>
    <t>N1487</t>
  </si>
  <si>
    <t>A1042</t>
  </si>
  <si>
    <t>A12253</t>
  </si>
  <si>
    <t>A11758</t>
  </si>
  <si>
    <t>A2625</t>
  </si>
  <si>
    <t>A95566</t>
  </si>
  <si>
    <t>A6807</t>
  </si>
  <si>
    <t>B03599</t>
  </si>
  <si>
    <t>A73270</t>
  </si>
  <si>
    <t>A11538</t>
  </si>
  <si>
    <t>A10096</t>
  </si>
  <si>
    <t>B07285</t>
  </si>
  <si>
    <t>B06518</t>
  </si>
  <si>
    <t>A10477</t>
  </si>
  <si>
    <t>A70446</t>
  </si>
  <si>
    <t>A71040</t>
  </si>
  <si>
    <t>A71059</t>
  </si>
  <si>
    <t>A71418</t>
  </si>
  <si>
    <t>A71424</t>
  </si>
  <si>
    <t>B11316</t>
  </si>
  <si>
    <t>A10537</t>
  </si>
  <si>
    <t>A1224</t>
  </si>
  <si>
    <t>B00658</t>
  </si>
  <si>
    <t>B06150</t>
  </si>
  <si>
    <t>B01864</t>
  </si>
  <si>
    <t>L28</t>
  </si>
  <si>
    <t>L282</t>
  </si>
  <si>
    <t>L29</t>
  </si>
  <si>
    <t>L293</t>
  </si>
  <si>
    <t>L308</t>
  </si>
  <si>
    <t>L310</t>
  </si>
  <si>
    <t>L311</t>
  </si>
  <si>
    <t>L314</t>
  </si>
  <si>
    <t>L318</t>
  </si>
  <si>
    <t>L322</t>
  </si>
  <si>
    <t>L323</t>
  </si>
  <si>
    <t>L329</t>
  </si>
  <si>
    <t>L33</t>
  </si>
  <si>
    <t>L330</t>
  </si>
  <si>
    <t>L331</t>
  </si>
  <si>
    <t>L334</t>
  </si>
  <si>
    <t>A870</t>
  </si>
  <si>
    <t>A2529</t>
  </si>
  <si>
    <t>A92956</t>
  </si>
  <si>
    <t>Sub-total (Other reinsurers):</t>
  </si>
  <si>
    <t>Grand total</t>
  </si>
  <si>
    <t>F44369</t>
  </si>
  <si>
    <t>A11403</t>
  </si>
  <si>
    <t>A11080</t>
  </si>
  <si>
    <t>B18052</t>
  </si>
  <si>
    <t>B19521</t>
  </si>
  <si>
    <t>B19568</t>
  </si>
  <si>
    <t>I10473</t>
  </si>
  <si>
    <t>L2271</t>
  </si>
  <si>
    <t>L2607</t>
  </si>
  <si>
    <t>L2791</t>
  </si>
  <si>
    <t>L2987</t>
  </si>
  <si>
    <t>N1013</t>
  </si>
  <si>
    <t>N1193</t>
  </si>
  <si>
    <t>N1313</t>
  </si>
  <si>
    <t>N1314</t>
  </si>
  <si>
    <t>L2999</t>
  </si>
  <si>
    <t>L3210</t>
  </si>
  <si>
    <t>A13356</t>
  </si>
  <si>
    <t>A92292</t>
  </si>
  <si>
    <t>N1482</t>
  </si>
  <si>
    <t>A10055</t>
  </si>
  <si>
    <t>A11135</t>
  </si>
  <si>
    <t>A10531</t>
  </si>
  <si>
    <t>A1639</t>
  </si>
  <si>
    <t>A568</t>
  </si>
  <si>
    <t>B02104</t>
  </si>
  <si>
    <t>A93572</t>
  </si>
  <si>
    <t>A72085</t>
  </si>
  <si>
    <t>A73269</t>
  </si>
  <si>
    <t>A4527</t>
  </si>
  <si>
    <t>B02255</t>
  </si>
  <si>
    <t>B01858</t>
  </si>
  <si>
    <t>B04123</t>
  </si>
  <si>
    <t>B03286</t>
  </si>
  <si>
    <t>A597146</t>
  </si>
  <si>
    <t>A92898</t>
  </si>
  <si>
    <t>B06681</t>
  </si>
  <si>
    <t>A5388</t>
  </si>
  <si>
    <t>A73247</t>
  </si>
  <si>
    <t>A10487</t>
  </si>
  <si>
    <t>Declaration? Y/N</t>
  </si>
  <si>
    <t>Name</t>
  </si>
  <si>
    <t>Office</t>
  </si>
  <si>
    <t>A11125</t>
  </si>
  <si>
    <t>A14209</t>
  </si>
  <si>
    <t>B03049</t>
  </si>
  <si>
    <t>B02618</t>
  </si>
  <si>
    <t>B04898</t>
  </si>
  <si>
    <t>N1499</t>
  </si>
  <si>
    <t>N1505</t>
  </si>
  <si>
    <t>A1776</t>
  </si>
  <si>
    <t>N1474</t>
  </si>
  <si>
    <t>A5736</t>
  </si>
  <si>
    <t>L902</t>
  </si>
  <si>
    <t>L915</t>
  </si>
  <si>
    <t>L919</t>
  </si>
  <si>
    <t>L920</t>
  </si>
  <si>
    <t>L923</t>
  </si>
  <si>
    <t>L925</t>
  </si>
  <si>
    <t>L939</t>
  </si>
  <si>
    <t>L947</t>
  </si>
  <si>
    <t>L950</t>
  </si>
  <si>
    <t>L955</t>
  </si>
  <si>
    <t>L957</t>
  </si>
  <si>
    <t>L958</t>
  </si>
  <si>
    <t>L959</t>
  </si>
  <si>
    <t>L960</t>
  </si>
  <si>
    <t>L961</t>
  </si>
  <si>
    <t>B03120</t>
  </si>
  <si>
    <t>A9777</t>
  </si>
  <si>
    <t>A94649</t>
  </si>
  <si>
    <t>A6045</t>
  </si>
  <si>
    <t>N1402</t>
  </si>
  <si>
    <t>N1461</t>
  </si>
  <si>
    <t>A938</t>
  </si>
  <si>
    <t>A3720</t>
  </si>
  <si>
    <t>B00402</t>
  </si>
  <si>
    <t>A11342</t>
  </si>
  <si>
    <t>L138</t>
  </si>
  <si>
    <t>B09080</t>
  </si>
  <si>
    <t>L861</t>
  </si>
  <si>
    <t>L866</t>
  </si>
  <si>
    <t>L872</t>
  </si>
  <si>
    <t>A71054</t>
  </si>
  <si>
    <t>A2755</t>
  </si>
  <si>
    <t>A30125</t>
  </si>
  <si>
    <t>A15146</t>
  </si>
  <si>
    <t>A11352</t>
  </si>
  <si>
    <t>A71703</t>
  </si>
  <si>
    <t>A11988</t>
  </si>
  <si>
    <t>A71704</t>
  </si>
  <si>
    <t>B02147</t>
  </si>
  <si>
    <t>B02161</t>
  </si>
  <si>
    <t>A95176</t>
  </si>
  <si>
    <t>B02064</t>
  </si>
  <si>
    <t>A32215</t>
  </si>
  <si>
    <t>A42187</t>
  </si>
  <si>
    <t>L1146</t>
  </si>
  <si>
    <t>L115</t>
  </si>
  <si>
    <t>L1156</t>
  </si>
  <si>
    <t>L1157</t>
  </si>
  <si>
    <t>L116</t>
  </si>
  <si>
    <t>L1161</t>
  </si>
  <si>
    <t>L1165</t>
  </si>
  <si>
    <t>L1171</t>
  </si>
  <si>
    <t>L1173</t>
  </si>
  <si>
    <t>L1174</t>
  </si>
  <si>
    <t>N1393</t>
  </si>
  <si>
    <t>A71693</t>
  </si>
  <si>
    <t>L1048</t>
  </si>
  <si>
    <t>L1051</t>
  </si>
  <si>
    <t>L1053</t>
  </si>
  <si>
    <t>L1055</t>
  </si>
  <si>
    <t>L1057</t>
  </si>
  <si>
    <t>L1058</t>
  </si>
  <si>
    <t>L1066</t>
  </si>
  <si>
    <t>N1642</t>
  </si>
  <si>
    <t>N1644</t>
  </si>
  <si>
    <t>N1645</t>
  </si>
  <si>
    <t>N1646</t>
  </si>
  <si>
    <t>N1647</t>
  </si>
  <si>
    <t>N1648</t>
  </si>
  <si>
    <t>N1649</t>
  </si>
  <si>
    <t>N1650</t>
  </si>
  <si>
    <t>N1651</t>
  </si>
  <si>
    <t>N1652</t>
  </si>
  <si>
    <t>N1653</t>
  </si>
  <si>
    <t>N1654</t>
  </si>
  <si>
    <t>N1655</t>
  </si>
  <si>
    <t>N1656</t>
  </si>
  <si>
    <t>N1657</t>
  </si>
  <si>
    <t>N1658</t>
  </si>
  <si>
    <t>N1659</t>
  </si>
  <si>
    <t>N1660</t>
  </si>
  <si>
    <t>N1661</t>
  </si>
  <si>
    <t>N1662</t>
  </si>
  <si>
    <t>N1663</t>
  </si>
  <si>
    <t>N1664</t>
  </si>
  <si>
    <t>N1665</t>
  </si>
  <si>
    <t>N1666</t>
  </si>
  <si>
    <t>Hungary</t>
  </si>
  <si>
    <t>U.S. Trust Account:</t>
  </si>
  <si>
    <t>Trustee:</t>
  </si>
  <si>
    <t>Citibank NA</t>
  </si>
  <si>
    <t>Major Lines of Coverage:</t>
  </si>
  <si>
    <t>Syndicate Contact Person:</t>
  </si>
  <si>
    <t>Name -&gt;</t>
  </si>
  <si>
    <t>Phone Number -&gt;</t>
  </si>
  <si>
    <t>Fax Number -&gt;</t>
  </si>
  <si>
    <t>E-mail address -&gt;</t>
  </si>
  <si>
    <t>Sterling</t>
  </si>
  <si>
    <t>US Dollars</t>
  </si>
  <si>
    <t>Report year ending:</t>
  </si>
  <si>
    <t>Foreign exchange unit per US dollar</t>
  </si>
  <si>
    <t>Totals</t>
  </si>
  <si>
    <t>P/L rate:</t>
  </si>
  <si>
    <t>B/S rate:</t>
  </si>
  <si>
    <t>Grand totals</t>
  </si>
  <si>
    <t>Schedule of Reinsurance Ceded</t>
  </si>
  <si>
    <t>Reinsurance recoverable on Paid Losses &amp; ALAE at report year-end date</t>
  </si>
  <si>
    <t>Reinsurance recoverable on Unpaid Losses &amp; ALAE (including IBNR)</t>
  </si>
  <si>
    <t>Collateral on Hand to Secure Recoverable Amounts</t>
  </si>
  <si>
    <t>N1458</t>
  </si>
  <si>
    <t>B06280</t>
  </si>
  <si>
    <t>B02128</t>
  </si>
  <si>
    <t>B02118</t>
  </si>
  <si>
    <t>A190</t>
  </si>
  <si>
    <t>A161</t>
  </si>
  <si>
    <t>B11574</t>
  </si>
  <si>
    <t>A2544</t>
  </si>
  <si>
    <t>B03026</t>
  </si>
  <si>
    <t>A95526</t>
  </si>
  <si>
    <t>N1619</t>
  </si>
  <si>
    <t>N1620</t>
  </si>
  <si>
    <t>N1621</t>
  </si>
  <si>
    <t>N1622</t>
  </si>
  <si>
    <t>N1623</t>
  </si>
  <si>
    <t>N1624</t>
  </si>
  <si>
    <t>N1625</t>
  </si>
  <si>
    <t>N1627</t>
  </si>
  <si>
    <t>N1628</t>
  </si>
  <si>
    <t>N1629</t>
  </si>
  <si>
    <t>N1630</t>
  </si>
  <si>
    <t>L1203</t>
  </si>
  <si>
    <t>L1205</t>
  </si>
  <si>
    <t>L1207</t>
  </si>
  <si>
    <t>L1204</t>
  </si>
  <si>
    <t>L1206</t>
  </si>
  <si>
    <t>A17112</t>
  </si>
  <si>
    <t>A73245</t>
  </si>
  <si>
    <t>B06238</t>
  </si>
  <si>
    <t>Non - US Business</t>
  </si>
  <si>
    <t>L538</t>
  </si>
  <si>
    <t>L539</t>
  </si>
  <si>
    <t>L54</t>
  </si>
  <si>
    <t>L544</t>
  </si>
  <si>
    <t>L545</t>
  </si>
  <si>
    <t>A21045</t>
  </si>
  <si>
    <t>A92900</t>
  </si>
  <si>
    <t>L25</t>
  </si>
  <si>
    <t>L250</t>
  </si>
  <si>
    <t>L2506</t>
  </si>
  <si>
    <t>L253</t>
  </si>
  <si>
    <t>L256</t>
  </si>
  <si>
    <t>L260</t>
  </si>
  <si>
    <t>L264</t>
  </si>
  <si>
    <t>L2658</t>
  </si>
  <si>
    <t>L2659</t>
  </si>
  <si>
    <t>L270</t>
  </si>
  <si>
    <t>L271</t>
  </si>
  <si>
    <t>L2724</t>
  </si>
  <si>
    <t>L2734</t>
  </si>
  <si>
    <t>L2741</t>
  </si>
  <si>
    <t>B02198</t>
  </si>
  <si>
    <t>N1473</t>
  </si>
  <si>
    <t>B00646</t>
  </si>
  <si>
    <t>B11306</t>
  </si>
  <si>
    <t>L586</t>
  </si>
  <si>
    <t>L587</t>
  </si>
  <si>
    <t>L588</t>
  </si>
  <si>
    <t>L589</t>
  </si>
  <si>
    <t>L590</t>
  </si>
  <si>
    <t>L593</t>
  </si>
  <si>
    <t>L594</t>
  </si>
  <si>
    <t>L609</t>
  </si>
  <si>
    <t>L610</t>
  </si>
  <si>
    <t>L62</t>
  </si>
  <si>
    <t>L620</t>
  </si>
  <si>
    <t>L623</t>
  </si>
  <si>
    <t>L624</t>
  </si>
  <si>
    <t>L625</t>
  </si>
  <si>
    <t>L626</t>
  </si>
  <si>
    <t>L633</t>
  </si>
  <si>
    <t>L636</t>
  </si>
  <si>
    <t>L638</t>
  </si>
  <si>
    <t>A92969</t>
  </si>
  <si>
    <t>A32499</t>
  </si>
  <si>
    <t>A10645</t>
  </si>
  <si>
    <t>A2477</t>
  </si>
  <si>
    <t>ALLIANZ GLOBAL CORPORATE &amp; SPECIALITY (FRANCE)</t>
  </si>
  <si>
    <t>L1110</t>
  </si>
  <si>
    <t>L1882</t>
  </si>
  <si>
    <t>L1897</t>
  </si>
  <si>
    <t>L1969</t>
  </si>
  <si>
    <t>L2232</t>
  </si>
  <si>
    <t>L2318</t>
  </si>
  <si>
    <t>L3330</t>
  </si>
  <si>
    <t>L6105</t>
  </si>
  <si>
    <t>L6107</t>
  </si>
  <si>
    <t>SCOR SWITZERLAND AG</t>
  </si>
  <si>
    <t>CATLIN INSURANCE COMPANY (UK) LIMITED</t>
  </si>
  <si>
    <t>N1875</t>
  </si>
  <si>
    <t>GROUPE WALBAUM - IAR</t>
  </si>
  <si>
    <t>N1876</t>
  </si>
  <si>
    <t>N1877</t>
  </si>
  <si>
    <t>N1878</t>
  </si>
  <si>
    <t>N1879</t>
  </si>
  <si>
    <t>N1880</t>
  </si>
  <si>
    <t>CATLIN US</t>
  </si>
  <si>
    <t>N1881</t>
  </si>
  <si>
    <t>N1882</t>
  </si>
  <si>
    <t>N1883</t>
  </si>
  <si>
    <t>N1884</t>
  </si>
  <si>
    <t>AMTRUST GROUP</t>
  </si>
  <si>
    <t>N1885</t>
  </si>
  <si>
    <t>N1886</t>
  </si>
  <si>
    <t>ZURICH FINANCIAL SERVICES LTD</t>
  </si>
  <si>
    <t>N1887</t>
  </si>
  <si>
    <t>N1888</t>
  </si>
  <si>
    <t>N1889</t>
  </si>
  <si>
    <t>N1890</t>
  </si>
  <si>
    <t>BEST DOCTORS INC</t>
  </si>
  <si>
    <t>N1891</t>
  </si>
  <si>
    <t>N1892</t>
  </si>
  <si>
    <t>N1893</t>
  </si>
  <si>
    <t>N1894</t>
  </si>
  <si>
    <t>N1895</t>
  </si>
  <si>
    <t>N1896</t>
  </si>
  <si>
    <t>N1897</t>
  </si>
  <si>
    <t>N1898</t>
  </si>
  <si>
    <t>N1900</t>
  </si>
  <si>
    <t>N1901</t>
  </si>
  <si>
    <t>STARR INTERNATIONAL INSURANCE (ASIA) LIMITED</t>
  </si>
  <si>
    <t>N1902</t>
  </si>
  <si>
    <t>QBE HONG KONG &amp; SHANGHAI INSURANCE LTD</t>
  </si>
  <si>
    <t>N1903</t>
  </si>
  <si>
    <t>N1904</t>
  </si>
  <si>
    <t>N1905</t>
  </si>
  <si>
    <t>N1906</t>
  </si>
  <si>
    <t>N1907</t>
  </si>
  <si>
    <t>GMF ASSURANCE</t>
  </si>
  <si>
    <t>N1908</t>
  </si>
  <si>
    <t>AIOI NISSAY DOWA INSURANCE CO LTD</t>
  </si>
  <si>
    <t>N1909</t>
  </si>
  <si>
    <t>N1910</t>
  </si>
  <si>
    <t>INTERCONA RE AG</t>
  </si>
  <si>
    <t>N1911</t>
  </si>
  <si>
    <t>N1912</t>
  </si>
  <si>
    <t>N1913</t>
  </si>
  <si>
    <t>CATCO RE LTD</t>
  </si>
  <si>
    <t>N1914</t>
  </si>
  <si>
    <t>N1915</t>
  </si>
  <si>
    <t>N1918</t>
  </si>
  <si>
    <t>N1919</t>
  </si>
  <si>
    <t>N1552</t>
  </si>
  <si>
    <t>N1570</t>
  </si>
  <si>
    <t>N1572</t>
  </si>
  <si>
    <t>N1573</t>
  </si>
  <si>
    <t>N1574</t>
  </si>
  <si>
    <t>N1575</t>
  </si>
  <si>
    <t>N1576</t>
  </si>
  <si>
    <t>N1577</t>
  </si>
  <si>
    <t>N1578</t>
  </si>
  <si>
    <t>N1579</t>
  </si>
  <si>
    <t>N1580</t>
  </si>
  <si>
    <t>N1581</t>
  </si>
  <si>
    <t>N1582</t>
  </si>
  <si>
    <t>N1583</t>
  </si>
  <si>
    <t>N1584</t>
  </si>
  <si>
    <t>N1585</t>
  </si>
  <si>
    <t>N1589</t>
  </si>
  <si>
    <t>N1590</t>
  </si>
  <si>
    <t>N1591</t>
  </si>
  <si>
    <t>N1592</t>
  </si>
  <si>
    <t>N1595</t>
  </si>
  <si>
    <t>N1596</t>
  </si>
  <si>
    <t>N1597</t>
  </si>
  <si>
    <t>N1598</t>
  </si>
  <si>
    <t>N1599</t>
  </si>
  <si>
    <t>N1600</t>
  </si>
  <si>
    <t>N1601</t>
  </si>
  <si>
    <t>N1602</t>
  </si>
  <si>
    <t>I10398</t>
  </si>
  <si>
    <t>L1200</t>
  </si>
  <si>
    <t>L5000</t>
  </si>
  <si>
    <t>A11444</t>
  </si>
  <si>
    <t>A72995</t>
  </si>
  <si>
    <t>L2011</t>
  </si>
  <si>
    <t>L2121</t>
  </si>
  <si>
    <t>L2147</t>
  </si>
  <si>
    <t>N1152</t>
  </si>
  <si>
    <t>B06165</t>
  </si>
  <si>
    <t>A501243</t>
  </si>
  <si>
    <t>A597394</t>
  </si>
  <si>
    <t>B00678</t>
  </si>
  <si>
    <t>B02429</t>
  </si>
  <si>
    <t>N1593</t>
  </si>
  <si>
    <t>N1594</t>
  </si>
  <si>
    <t>B03597</t>
  </si>
  <si>
    <t>A857</t>
  </si>
  <si>
    <t>B03292</t>
  </si>
  <si>
    <t>A32137</t>
  </si>
  <si>
    <t>A32139</t>
  </si>
  <si>
    <t>A93241</t>
  </si>
  <si>
    <t>N1456</t>
  </si>
  <si>
    <t>A11172</t>
  </si>
  <si>
    <t>L1910</t>
  </si>
  <si>
    <t>L1955</t>
  </si>
  <si>
    <t>L2112</t>
  </si>
  <si>
    <t>L4141</t>
  </si>
  <si>
    <t>L4711</t>
  </si>
  <si>
    <t>L6104</t>
  </si>
  <si>
    <t>N1779</t>
  </si>
  <si>
    <t>N1780</t>
  </si>
  <si>
    <t>N1781</t>
  </si>
  <si>
    <t>N1782</t>
  </si>
  <si>
    <t>N1783</t>
  </si>
  <si>
    <t>N1784</t>
  </si>
  <si>
    <t>N1785</t>
  </si>
  <si>
    <t>N1786</t>
  </si>
  <si>
    <t>N1787</t>
  </si>
  <si>
    <t>N1788</t>
  </si>
  <si>
    <t>N1789</t>
  </si>
  <si>
    <t>N1790</t>
  </si>
  <si>
    <t>N1791</t>
  </si>
  <si>
    <t>N1792</t>
  </si>
  <si>
    <t>N1793</t>
  </si>
  <si>
    <t>N1794</t>
  </si>
  <si>
    <t>N1795</t>
  </si>
  <si>
    <t>N1796</t>
  </si>
  <si>
    <t>N1797</t>
  </si>
  <si>
    <t>N1798</t>
  </si>
  <si>
    <t>N1799</t>
  </si>
  <si>
    <t>N1800</t>
  </si>
  <si>
    <t>N1801</t>
  </si>
  <si>
    <t>N1802</t>
  </si>
  <si>
    <t>N1803</t>
  </si>
  <si>
    <t>N1804</t>
  </si>
  <si>
    <t>N1805</t>
  </si>
  <si>
    <t>N1806</t>
  </si>
  <si>
    <t>N1807</t>
  </si>
  <si>
    <t>A597760</t>
  </si>
  <si>
    <t>N1548</t>
  </si>
  <si>
    <t>N1549</t>
  </si>
  <si>
    <t>N1550</t>
  </si>
  <si>
    <t>N1551</t>
  </si>
  <si>
    <t>N1553</t>
  </si>
  <si>
    <t>N1554</t>
  </si>
  <si>
    <t>N1555</t>
  </si>
  <si>
    <t>N1556</t>
  </si>
  <si>
    <t>N1557</t>
  </si>
  <si>
    <t>A20015</t>
  </si>
  <si>
    <t>HDI-GERLING INDUSTRIE VERSICHERUNG AG</t>
  </si>
  <si>
    <t>A95510</t>
  </si>
  <si>
    <t>A9776</t>
  </si>
  <si>
    <t>A71666</t>
  </si>
  <si>
    <t>A6770</t>
  </si>
  <si>
    <t>A11977</t>
  </si>
  <si>
    <t>N1500</t>
  </si>
  <si>
    <t>N1503</t>
  </si>
  <si>
    <t>N1504</t>
  </si>
  <si>
    <t>N1520</t>
  </si>
  <si>
    <t>N1537</t>
  </si>
  <si>
    <t>A502105</t>
  </si>
  <si>
    <t>A2535</t>
  </si>
  <si>
    <t>B06645</t>
  </si>
  <si>
    <t>B07283</t>
  </si>
  <si>
    <t>A72512</t>
  </si>
  <si>
    <t>N1437</t>
  </si>
  <si>
    <t>B11234</t>
  </si>
  <si>
    <t>A11213</t>
  </si>
  <si>
    <t>A95175</t>
  </si>
  <si>
    <t>A73265</t>
  </si>
  <si>
    <t>A73128</t>
  </si>
  <si>
    <t>B00438</t>
  </si>
  <si>
    <t>A98088</t>
  </si>
  <si>
    <t>B02597</t>
  </si>
  <si>
    <t>A92957</t>
  </si>
  <si>
    <t>B02419</t>
  </si>
  <si>
    <t>B04271</t>
  </si>
  <si>
    <t>B03126</t>
  </si>
  <si>
    <t>N1526</t>
  </si>
  <si>
    <t>Bermuda</t>
  </si>
  <si>
    <t>N1527</t>
  </si>
  <si>
    <t>Barbados</t>
  </si>
  <si>
    <t>N1528</t>
  </si>
  <si>
    <t>N1529</t>
  </si>
  <si>
    <t>N1531</t>
  </si>
  <si>
    <t>A11549</t>
  </si>
  <si>
    <t>A10019</t>
  </si>
  <si>
    <t>A12250</t>
  </si>
  <si>
    <t>A11938</t>
  </si>
  <si>
    <t>A73312</t>
  </si>
  <si>
    <t>A11943</t>
  </si>
  <si>
    <t>B06434</t>
  </si>
  <si>
    <t>A14417</t>
  </si>
  <si>
    <t>N1488</t>
  </si>
  <si>
    <t>B02537</t>
  </si>
  <si>
    <t>B00934</t>
  </si>
  <si>
    <t>B02539</t>
  </si>
  <si>
    <t>B06256</t>
  </si>
  <si>
    <t>N1406</t>
  </si>
  <si>
    <t>B02624</t>
  </si>
  <si>
    <t>B00587</t>
  </si>
  <si>
    <t>B00946</t>
  </si>
  <si>
    <t>B11216</t>
  </si>
  <si>
    <t>N1419</t>
  </si>
  <si>
    <t>L736</t>
  </si>
  <si>
    <t>L737</t>
  </si>
  <si>
    <t>L741</t>
  </si>
  <si>
    <t>L744</t>
  </si>
  <si>
    <t>L746</t>
  </si>
  <si>
    <t>L748</t>
  </si>
  <si>
    <t>L755</t>
  </si>
  <si>
    <t>L765</t>
  </si>
  <si>
    <t>L766</t>
  </si>
  <si>
    <t>L774</t>
  </si>
  <si>
    <t>N1389</t>
  </si>
  <si>
    <t>A93238</t>
  </si>
  <si>
    <t>A97131</t>
  </si>
  <si>
    <t>B02055</t>
  </si>
  <si>
    <t>A92894</t>
  </si>
  <si>
    <t>A92975</t>
  </si>
  <si>
    <t>A11499</t>
  </si>
  <si>
    <t>B06922</t>
  </si>
  <si>
    <t>B02707</t>
  </si>
  <si>
    <t>B06246</t>
  </si>
  <si>
    <t>A505977</t>
  </si>
  <si>
    <t>A71797</t>
  </si>
  <si>
    <t>A4476</t>
  </si>
  <si>
    <t>L1215</t>
  </si>
  <si>
    <t>L1218</t>
  </si>
  <si>
    <t>L122</t>
  </si>
  <si>
    <t>A11205</t>
  </si>
  <si>
    <t>N1524</t>
  </si>
  <si>
    <t>Germany</t>
  </si>
  <si>
    <t>N1525</t>
  </si>
  <si>
    <t>A74941</t>
  </si>
  <si>
    <t>A92903</t>
  </si>
  <si>
    <t>N1610</t>
  </si>
  <si>
    <t>N1611</t>
  </si>
  <si>
    <t>N1612</t>
  </si>
  <si>
    <t>N1613</t>
  </si>
  <si>
    <t>N1614</t>
  </si>
  <si>
    <t>N1615</t>
  </si>
  <si>
    <t>N1616</t>
  </si>
  <si>
    <t>N1617</t>
  </si>
  <si>
    <t>N1618</t>
  </si>
  <si>
    <t>N1631</t>
  </si>
  <si>
    <t>N1633</t>
  </si>
  <si>
    <t>N1634</t>
  </si>
  <si>
    <t>N1635</t>
  </si>
  <si>
    <t>N1637</t>
  </si>
  <si>
    <t>N1606</t>
  </si>
  <si>
    <t>Ecuador</t>
  </si>
  <si>
    <t>N1588</t>
  </si>
  <si>
    <t>L2003</t>
  </si>
  <si>
    <t>L2027</t>
  </si>
  <si>
    <t>L203</t>
  </si>
  <si>
    <t>L2037</t>
  </si>
  <si>
    <t>L204</t>
  </si>
  <si>
    <t>N1544</t>
  </si>
  <si>
    <t>N1545</t>
  </si>
  <si>
    <t>N1546</t>
  </si>
  <si>
    <t>N1547</t>
  </si>
  <si>
    <t>A14491</t>
  </si>
  <si>
    <t>A1704</t>
  </si>
  <si>
    <t>A11927</t>
  </si>
  <si>
    <t>A92906</t>
  </si>
  <si>
    <t>A10296</t>
  </si>
  <si>
    <t>A11161</t>
  </si>
  <si>
    <t>A3543</t>
  </si>
  <si>
    <t>L887</t>
  </si>
  <si>
    <t>L890</t>
  </si>
  <si>
    <t>L892</t>
  </si>
  <si>
    <t>L896</t>
  </si>
  <si>
    <t>A4308</t>
  </si>
  <si>
    <t>B02755</t>
  </si>
  <si>
    <t>B03535</t>
  </si>
  <si>
    <t>A11450</t>
  </si>
  <si>
    <t>B00635</t>
  </si>
  <si>
    <t>B00662</t>
  </si>
  <si>
    <t>L1274</t>
  </si>
  <si>
    <t>L1886</t>
  </si>
  <si>
    <t>L1919</t>
  </si>
  <si>
    <t>L2007</t>
  </si>
  <si>
    <t>B00387</t>
  </si>
  <si>
    <t>N1429</t>
  </si>
  <si>
    <t xml:space="preserve">Other </t>
  </si>
  <si>
    <t>B07086</t>
  </si>
  <si>
    <t>L1106</t>
  </si>
  <si>
    <t>L1108</t>
  </si>
  <si>
    <t>L1112</t>
  </si>
  <si>
    <t>L1114</t>
  </si>
  <si>
    <t>L1115</t>
  </si>
  <si>
    <t>L1116</t>
  </si>
  <si>
    <t>L112</t>
  </si>
  <si>
    <t>L1121</t>
  </si>
  <si>
    <t>A11488</t>
  </si>
  <si>
    <t>L1047</t>
  </si>
  <si>
    <t>B02179</t>
  </si>
  <si>
    <t>A71770</t>
  </si>
  <si>
    <t>A4974</t>
  </si>
  <si>
    <t>Reinsurance recoverable on Paid Losses &amp; ALAE</t>
  </si>
  <si>
    <t>B02754</t>
  </si>
  <si>
    <t>A22331</t>
  </si>
  <si>
    <t>A11813</t>
  </si>
  <si>
    <t>A10647</t>
  </si>
  <si>
    <t>A11978</t>
  </si>
  <si>
    <t>A11979</t>
  </si>
  <si>
    <t>A93242</t>
  </si>
  <si>
    <t>A11293</t>
  </si>
  <si>
    <t>A11296</t>
  </si>
  <si>
    <t>B02115</t>
  </si>
  <si>
    <t>B60204</t>
  </si>
  <si>
    <t>A92839</t>
  </si>
  <si>
    <t>B00109</t>
  </si>
  <si>
    <t>B03046</t>
  </si>
  <si>
    <t>A11400</t>
  </si>
  <si>
    <t>B02005</t>
  </si>
  <si>
    <t>A12259</t>
  </si>
  <si>
    <t>A12307</t>
  </si>
  <si>
    <t>A12308</t>
  </si>
  <si>
    <t>Puerto Rico</t>
  </si>
  <si>
    <t>I10015</t>
  </si>
  <si>
    <t>I10084</t>
  </si>
  <si>
    <t>I10149</t>
  </si>
  <si>
    <t>I10176</t>
  </si>
  <si>
    <t>I10303</t>
  </si>
  <si>
    <t>L1037</t>
  </si>
  <si>
    <t>Luxembourg</t>
  </si>
  <si>
    <t>Tunisia</t>
  </si>
  <si>
    <t>South Africa</t>
  </si>
  <si>
    <t>Algeria</t>
  </si>
  <si>
    <t>Saudi Arabia</t>
  </si>
  <si>
    <t>Lebanon</t>
  </si>
  <si>
    <t>Panama</t>
  </si>
  <si>
    <t>Argentina</t>
  </si>
  <si>
    <t>Qatar</t>
  </si>
  <si>
    <t>B02448</t>
  </si>
  <si>
    <t>Additional information</t>
  </si>
  <si>
    <t>Gross Reserves (8/1/95 and subseq) US Surplus Lines - Per Loss Certification</t>
  </si>
  <si>
    <t>Total Syndicate Net Reserves - Per Loss Certification</t>
  </si>
  <si>
    <t>Other Open Years</t>
  </si>
  <si>
    <t>Bespoke names</t>
  </si>
  <si>
    <t>Corporate names</t>
  </si>
  <si>
    <t>Total Reinsurance Recoveries (see *1 below)</t>
  </si>
  <si>
    <t>Gross premiums and losses</t>
  </si>
  <si>
    <t>Exhibit of premiums signed in year</t>
  </si>
  <si>
    <t>US Situs Business - Direct Surplus lines post 1 Aug 1995</t>
  </si>
  <si>
    <t>Calendar year</t>
  </si>
  <si>
    <t>Year of</t>
  </si>
  <si>
    <t>account</t>
  </si>
  <si>
    <t>Exhibit of losses paid in year</t>
  </si>
  <si>
    <t>US Situs Business - Assumed reinsurance post 1 Aug 1995</t>
  </si>
  <si>
    <t>Currency: US Dollars</t>
  </si>
  <si>
    <t>Currency: Sterling</t>
  </si>
  <si>
    <t xml:space="preserve">Total </t>
  </si>
  <si>
    <t>Affiliates</t>
  </si>
  <si>
    <t>Non-affiliates</t>
  </si>
  <si>
    <t>List the Underwriters, and Directors of the Managing Agent at year end. Please place an asterisk * beside any underwriters or directors added since year-end and a double asterix ** beside any who have since resigned; Please also indicate for all persons whether they have executed the NAIC declaration with the Individual Registration Unit).</t>
  </si>
  <si>
    <t>B00405</t>
  </si>
  <si>
    <t>L1414</t>
  </si>
  <si>
    <t>L2526</t>
  </si>
  <si>
    <t>L2800</t>
  </si>
  <si>
    <t>L2962</t>
  </si>
  <si>
    <t>L3000</t>
  </si>
  <si>
    <t>L3245</t>
  </si>
  <si>
    <t>L4040</t>
  </si>
  <si>
    <t>L4444</t>
  </si>
  <si>
    <t>Guernsey</t>
  </si>
  <si>
    <t>Latvia</t>
  </si>
  <si>
    <t>Lithuania</t>
  </si>
  <si>
    <t>Sierra Leone</t>
  </si>
  <si>
    <t>B02196</t>
  </si>
  <si>
    <t>L243</t>
  </si>
  <si>
    <t>L244</t>
  </si>
  <si>
    <t>L245</t>
  </si>
  <si>
    <t>L2488</t>
  </si>
  <si>
    <t>A11247</t>
  </si>
  <si>
    <t>A4604</t>
  </si>
  <si>
    <t>A73277</t>
  </si>
  <si>
    <t>A11189</t>
  </si>
  <si>
    <t>B03118</t>
  </si>
  <si>
    <t>A10725</t>
  </si>
  <si>
    <t>A10724</t>
  </si>
  <si>
    <t>A22804</t>
  </si>
  <si>
    <t>B68031</t>
  </si>
  <si>
    <t>A93365</t>
  </si>
  <si>
    <t>A73244</t>
  </si>
  <si>
    <t>B02665</t>
  </si>
  <si>
    <t>A10416</t>
  </si>
  <si>
    <t>B02452</t>
  </si>
  <si>
    <t>N413</t>
  </si>
  <si>
    <t>A73141</t>
  </si>
  <si>
    <t>B00855</t>
  </si>
  <si>
    <t>A50456</t>
  </si>
  <si>
    <t>N1476</t>
  </si>
  <si>
    <t>A13425</t>
  </si>
  <si>
    <t>N1427</t>
  </si>
  <si>
    <t>A76429</t>
  </si>
  <si>
    <t>A12298</t>
  </si>
  <si>
    <t>A73618</t>
  </si>
  <si>
    <t>B02483</t>
  </si>
  <si>
    <t>N1221</t>
  </si>
  <si>
    <t>A11619</t>
  </si>
  <si>
    <t>N1428</t>
  </si>
  <si>
    <t>A11292</t>
  </si>
  <si>
    <t>B02696</t>
  </si>
  <si>
    <t>A73</t>
  </si>
  <si>
    <t>A70257</t>
  </si>
  <si>
    <t>A20035</t>
  </si>
  <si>
    <t>B10845</t>
  </si>
  <si>
    <t>A11343</t>
  </si>
  <si>
    <t>A10888</t>
  </si>
  <si>
    <t>A10315</t>
  </si>
  <si>
    <t>A11456</t>
  </si>
  <si>
    <t>A10534</t>
  </si>
  <si>
    <t>B08786</t>
  </si>
  <si>
    <t>B19695</t>
  </si>
  <si>
    <t>B03565</t>
  </si>
  <si>
    <t>A32208</t>
  </si>
  <si>
    <t>A14902</t>
  </si>
  <si>
    <t>A4171</t>
  </si>
  <si>
    <t>A11934</t>
  </si>
  <si>
    <t>N1047</t>
  </si>
  <si>
    <t>A72212</t>
  </si>
  <si>
    <t>France</t>
  </si>
  <si>
    <t>Canada</t>
  </si>
  <si>
    <t>Italy</t>
  </si>
  <si>
    <t>Netherlands</t>
  </si>
  <si>
    <t>A11120</t>
  </si>
  <si>
    <t>Ireland</t>
  </si>
  <si>
    <t>Australia</t>
  </si>
  <si>
    <t>B02216</t>
  </si>
  <si>
    <t>N1468</t>
  </si>
  <si>
    <t>A11457</t>
  </si>
  <si>
    <t>B04124</t>
  </si>
  <si>
    <t>L209</t>
  </si>
  <si>
    <t>L210</t>
  </si>
  <si>
    <t>L212</t>
  </si>
  <si>
    <t>L218</t>
  </si>
  <si>
    <t>L2183</t>
  </si>
  <si>
    <t>L219</t>
  </si>
  <si>
    <t>L220</t>
  </si>
  <si>
    <t>L2227</t>
  </si>
  <si>
    <t>L224</t>
  </si>
  <si>
    <t>L227</t>
  </si>
  <si>
    <t>L228</t>
  </si>
  <si>
    <t>L229</t>
  </si>
  <si>
    <t>L2322</t>
  </si>
  <si>
    <t>L183</t>
  </si>
  <si>
    <t>L185</t>
  </si>
  <si>
    <t>L186</t>
  </si>
  <si>
    <t>L187</t>
  </si>
  <si>
    <t>L188</t>
  </si>
  <si>
    <t>L190</t>
  </si>
  <si>
    <t>L191</t>
  </si>
  <si>
    <t>N1034</t>
  </si>
  <si>
    <t>L158</t>
  </si>
  <si>
    <t>L159</t>
  </si>
  <si>
    <t>L17</t>
  </si>
  <si>
    <t>L172</t>
  </si>
  <si>
    <t>L173</t>
  </si>
  <si>
    <t>L176</t>
  </si>
  <si>
    <t>L177</t>
  </si>
  <si>
    <t>L178</t>
  </si>
  <si>
    <t>L179</t>
  </si>
  <si>
    <t>B00984</t>
  </si>
  <si>
    <t>A30056</t>
  </si>
  <si>
    <t>N1459</t>
  </si>
  <si>
    <t>N1401</t>
  </si>
  <si>
    <t>B06990</t>
  </si>
  <si>
    <t>A11568</t>
  </si>
  <si>
    <t>N1398</t>
  </si>
  <si>
    <t>B02090</t>
  </si>
  <si>
    <t>A20118</t>
  </si>
  <si>
    <t>B08226</t>
  </si>
  <si>
    <t>A95570</t>
  </si>
  <si>
    <t>A92901</t>
  </si>
  <si>
    <t>B02314</t>
  </si>
  <si>
    <t>A11234</t>
  </si>
  <si>
    <t>A1655</t>
  </si>
  <si>
    <t>A3434</t>
  </si>
  <si>
    <t>A15148</t>
  </si>
  <si>
    <t>B04460</t>
  </si>
  <si>
    <t>L2015</t>
  </si>
  <si>
    <t>L3902</t>
  </si>
  <si>
    <t>N1920</t>
  </si>
  <si>
    <t>N1922</t>
  </si>
  <si>
    <t>N1923</t>
  </si>
  <si>
    <t>N1924</t>
  </si>
  <si>
    <t>N1925</t>
  </si>
  <si>
    <t>N1926</t>
  </si>
  <si>
    <t>Philippines</t>
  </si>
  <si>
    <t>N1927</t>
  </si>
  <si>
    <t>N1929</t>
  </si>
  <si>
    <t>N1930</t>
  </si>
  <si>
    <t>N1931</t>
  </si>
  <si>
    <t>N1932</t>
  </si>
  <si>
    <t>AMLIN RE EUROPE</t>
  </si>
  <si>
    <t>N1933</t>
  </si>
  <si>
    <t>N1934</t>
  </si>
  <si>
    <t>N1935</t>
  </si>
  <si>
    <t>N1936</t>
  </si>
  <si>
    <t>N1937</t>
  </si>
  <si>
    <t>N1938</t>
  </si>
  <si>
    <t>N1939</t>
  </si>
  <si>
    <t>N1940</t>
  </si>
  <si>
    <t>N1941</t>
  </si>
  <si>
    <t>N1942</t>
  </si>
  <si>
    <t>N1943</t>
  </si>
  <si>
    <t>N1944</t>
  </si>
  <si>
    <t>N1945</t>
  </si>
  <si>
    <t>N1946</t>
  </si>
  <si>
    <t>N1947</t>
  </si>
  <si>
    <t>N1948</t>
  </si>
  <si>
    <t>N1949</t>
  </si>
  <si>
    <t>N1950</t>
  </si>
  <si>
    <t xml:space="preserve">         Lines 8 + 9, column A of: QMA223 (Run off)</t>
  </si>
  <si>
    <t>When adding additional rows for reinsurers, copy and paste formulaes from the preceding row.</t>
  </si>
  <si>
    <t xml:space="preserve">        account and show calendar year movements for older years.)</t>
  </si>
  <si>
    <t xml:space="preserve">      (The figures are cumulative for the three most recent years of </t>
  </si>
  <si>
    <t>Joe Gunset, General Counsel</t>
  </si>
  <si>
    <t>Lloyd's America, Inc.</t>
  </si>
  <si>
    <t>25 W 53rd St., 14th Floor</t>
  </si>
  <si>
    <t>New York, NY  10019</t>
  </si>
  <si>
    <t>212.382.4086</t>
  </si>
  <si>
    <t>HDI - GERLING FIRMEN UND PRIVAT VERS AG</t>
  </si>
  <si>
    <t>FORSAKRINGSAKITIEBOLAGET INSA</t>
  </si>
  <si>
    <t>PROASSURANCE INDEMNITY</t>
  </si>
  <si>
    <t>L1945</t>
  </si>
  <si>
    <t>L2088</t>
  </si>
  <si>
    <t>L6110</t>
  </si>
  <si>
    <t>L6111</t>
  </si>
  <si>
    <t>L6112</t>
  </si>
  <si>
    <t>AXIS RE SE</t>
  </si>
  <si>
    <t>N1952</t>
  </si>
  <si>
    <t>N1953</t>
  </si>
  <si>
    <t>N1954</t>
  </si>
  <si>
    <t>N1955</t>
  </si>
  <si>
    <t>N1956</t>
  </si>
  <si>
    <t>N1957</t>
  </si>
  <si>
    <t>N1958</t>
  </si>
  <si>
    <t>DUAL CORPORATE RISKS</t>
  </si>
  <si>
    <t>N1959</t>
  </si>
  <si>
    <t>N1960</t>
  </si>
  <si>
    <t>N1961</t>
  </si>
  <si>
    <t>N1963</t>
  </si>
  <si>
    <t>N1964</t>
  </si>
  <si>
    <t>N1965</t>
  </si>
  <si>
    <t>N1966</t>
  </si>
  <si>
    <t>N1967</t>
  </si>
  <si>
    <t>N1968</t>
  </si>
  <si>
    <t>N1969</t>
  </si>
  <si>
    <t>N1970</t>
  </si>
  <si>
    <t>N1971</t>
  </si>
  <si>
    <t>N1972</t>
  </si>
  <si>
    <t>N1974</t>
  </si>
  <si>
    <t>N1975</t>
  </si>
  <si>
    <t>N1976</t>
  </si>
  <si>
    <t>N1977</t>
  </si>
  <si>
    <t>N1978</t>
  </si>
  <si>
    <t>N1979</t>
  </si>
  <si>
    <t>N1980</t>
  </si>
  <si>
    <t>N1981</t>
  </si>
  <si>
    <t>N1982</t>
  </si>
  <si>
    <t>AEOLUS RE LTD IRO PENDULUM RE 11 LTD</t>
  </si>
  <si>
    <t>N1983</t>
  </si>
  <si>
    <t>N1984</t>
  </si>
  <si>
    <t>N1985</t>
  </si>
  <si>
    <t>N1986</t>
  </si>
  <si>
    <t>N1987</t>
  </si>
  <si>
    <t>N1988</t>
  </si>
  <si>
    <t>N1989</t>
  </si>
  <si>
    <t>N1991</t>
  </si>
  <si>
    <t>HDI-GERLING ASSURANCES SA</t>
  </si>
  <si>
    <t>N1993</t>
  </si>
  <si>
    <t>N1995</t>
  </si>
  <si>
    <t>N1996</t>
  </si>
  <si>
    <t>Kazakhstan</t>
  </si>
  <si>
    <t>N1997</t>
  </si>
  <si>
    <t>HANNOVER RE AUSTRALIA LTD</t>
  </si>
  <si>
    <t>N1998</t>
  </si>
  <si>
    <t>N1999</t>
  </si>
  <si>
    <t>SIRIUS RUCKVERSICHERUNGS SERVICE GMBH</t>
  </si>
  <si>
    <t>N2000</t>
  </si>
  <si>
    <t>N2001</t>
  </si>
  <si>
    <t>N2002</t>
  </si>
  <si>
    <t>AFRICA RE</t>
  </si>
  <si>
    <t>On 'Formulas' Menu Tab, go to Name Manager (Defined Names section).</t>
  </si>
  <si>
    <t>Adjust the "LORS_Code" and "LORS_Codes" as needed for the modified/expanded list.</t>
  </si>
  <si>
    <t>ERGO VERSICHERUNG AG</t>
  </si>
  <si>
    <t>GE FRANKONA REASSURANCE LTD</t>
  </si>
  <si>
    <t>AXA VERSICHERUNGEN AG</t>
  </si>
  <si>
    <t>QBE RE (EUROPE)</t>
  </si>
  <si>
    <t>COLISEE RE</t>
  </si>
  <si>
    <t>PARTNERRE AMERICA INSURANCE COMPANY</t>
  </si>
  <si>
    <t>COLISEUM REINSURANCE COMPANY</t>
  </si>
  <si>
    <t>L2008</t>
  </si>
  <si>
    <t>L6113</t>
  </si>
  <si>
    <t>L6115</t>
  </si>
  <si>
    <t>HANNOVER RE</t>
  </si>
  <si>
    <t>AXIS SPECIALTY EUROPE SE</t>
  </si>
  <si>
    <t>AMLIN AG BERMUDA</t>
  </si>
  <si>
    <t>ARIEL CAPITAL REINSURANCE COMPANY LTD</t>
  </si>
  <si>
    <t>N2003</t>
  </si>
  <si>
    <t>DELTA LLOYD SCHADEVERZEKERING N.V.</t>
  </si>
  <si>
    <t>N2004</t>
  </si>
  <si>
    <t>N2005</t>
  </si>
  <si>
    <t>AEOLUS RE LTD IRO KEYSTONE SEGREGATED ACCOUNT</t>
  </si>
  <si>
    <t>N2006</t>
  </si>
  <si>
    <t>N2007</t>
  </si>
  <si>
    <t>BRANCO RE LTD</t>
  </si>
  <si>
    <t>N2008</t>
  </si>
  <si>
    <t>COLLATERALISED RE (S) LTD</t>
  </si>
  <si>
    <t>N2009</t>
  </si>
  <si>
    <t>COLLATERALISED RE (A) LTD</t>
  </si>
  <si>
    <t>N2010</t>
  </si>
  <si>
    <t>COLLATERALISED RE (G) LTD</t>
  </si>
  <si>
    <t>N2011</t>
  </si>
  <si>
    <t>COLLATERALISED RE (U) LTD</t>
  </si>
  <si>
    <t>N2012</t>
  </si>
  <si>
    <t>SALTIRE RE I LTD</t>
  </si>
  <si>
    <t>N2013</t>
  </si>
  <si>
    <t>MERCURY RE LTD</t>
  </si>
  <si>
    <t>N2014</t>
  </si>
  <si>
    <t>N2015</t>
  </si>
  <si>
    <t>N2017</t>
  </si>
  <si>
    <t>N2018</t>
  </si>
  <si>
    <t>N2019</t>
  </si>
  <si>
    <t>AMLIN AG ZURICH</t>
  </si>
  <si>
    <t>N2020</t>
  </si>
  <si>
    <t>N2021</t>
  </si>
  <si>
    <t>N2022</t>
  </si>
  <si>
    <t>N2023</t>
  </si>
  <si>
    <t>N2024</t>
  </si>
  <si>
    <t>N2025</t>
  </si>
  <si>
    <t>COLLATERALISED RE (L) LTD</t>
  </si>
  <si>
    <t>N2026</t>
  </si>
  <si>
    <t>N2027</t>
  </si>
  <si>
    <t>N2030</t>
  </si>
  <si>
    <t>N2031</t>
  </si>
  <si>
    <t>AEOLUS RE LTD IRO MY13 SEGREGATED ACCOUNT</t>
  </si>
  <si>
    <t>N2032</t>
  </si>
  <si>
    <t>N2033</t>
  </si>
  <si>
    <t>RLI RE</t>
  </si>
  <si>
    <t>N2034</t>
  </si>
  <si>
    <t>CASTLEPOINT NATIONAL INSURANCE COMPANY</t>
  </si>
  <si>
    <t>N2035</t>
  </si>
  <si>
    <t>BLUE WATER RE LTD</t>
  </si>
  <si>
    <t>N2036</t>
  </si>
  <si>
    <t>N2037</t>
  </si>
  <si>
    <t>MAERSK INSURANCE A/S</t>
  </si>
  <si>
    <t>N2038</t>
  </si>
  <si>
    <t>N2039</t>
  </si>
  <si>
    <t>N2040</t>
  </si>
  <si>
    <t>LINK SPECIALITY RE LTD</t>
  </si>
  <si>
    <t>N2041</t>
  </si>
  <si>
    <t>N2042</t>
  </si>
  <si>
    <t>AQR CATASTROPHE OPPORTUNITIES SPI 2014 LTD</t>
  </si>
  <si>
    <t>N2045</t>
  </si>
  <si>
    <t xml:space="preserve">ANGLO-ELEMENTAR VERS               </t>
  </si>
  <si>
    <t xml:space="preserve">GENERALI VERS AG                   </t>
  </si>
  <si>
    <t xml:space="preserve">GRAZER WECHSELSEITIGE VERS AG      </t>
  </si>
  <si>
    <t xml:space="preserve">UNIQA VERSICHERUNGEN AG            </t>
  </si>
  <si>
    <t xml:space="preserve">VERSICHERUNGSVERBAND DER INDUSTRIE </t>
  </si>
  <si>
    <t>A10051</t>
  </si>
  <si>
    <t xml:space="preserve">HANNOVER INTL AG F INDUSTRIEVERS   </t>
  </si>
  <si>
    <t xml:space="preserve">KOLNISCHE RUCK WIEN RUCKVERS AG    </t>
  </si>
  <si>
    <t xml:space="preserve">KBC VERZEKERINGEN NV               </t>
  </si>
  <si>
    <t xml:space="preserve">DIALOG VERSICHERUNGS-AG            </t>
  </si>
  <si>
    <t xml:space="preserve">AVIABEL SA                         </t>
  </si>
  <si>
    <t xml:space="preserve">BELGAMAR SA                        </t>
  </si>
  <si>
    <t>A10120</t>
  </si>
  <si>
    <t xml:space="preserve">CIGNA INTL INS CO LTD              </t>
  </si>
  <si>
    <t xml:space="preserve">CHUBB INS CO OF EUROPE             </t>
  </si>
  <si>
    <t xml:space="preserve">GENERAL INTERNATIONAL LIMITED      </t>
  </si>
  <si>
    <t>A10181</t>
  </si>
  <si>
    <t xml:space="preserve">LE ROCHER COMPAGNIE DE             </t>
  </si>
  <si>
    <t xml:space="preserve">ROYALE BELGE                       </t>
  </si>
  <si>
    <t xml:space="preserve">SECURA BELGIAN RE SA-NV            </t>
  </si>
  <si>
    <t>A10202</t>
  </si>
  <si>
    <t xml:space="preserve">AIG EUROPE                         </t>
  </si>
  <si>
    <t xml:space="preserve">BULSTRAD INS &amp; REINS PLC           </t>
  </si>
  <si>
    <t xml:space="preserve">CESKA POJISTOVNA                   </t>
  </si>
  <si>
    <t>A10256</t>
  </si>
  <si>
    <t xml:space="preserve">HAFNIA REINS CO                    </t>
  </si>
  <si>
    <t xml:space="preserve">EUROPAEISKE REJSEFORSKIRINGS A/S   </t>
  </si>
  <si>
    <t xml:space="preserve">COPENHAGEN REINSURANCE COMPANY LTD </t>
  </si>
  <si>
    <t xml:space="preserve">GE FRANKONA REINS A/S              </t>
  </si>
  <si>
    <t xml:space="preserve">TOP INTL                           </t>
  </si>
  <si>
    <t>ALLIANZ INSURANCE PLC</t>
  </si>
  <si>
    <t xml:space="preserve">HAMNIA RE                          </t>
  </si>
  <si>
    <t>A10393</t>
  </si>
  <si>
    <t>MUSINI SOCIEDAD MUT DE SEGUROS Y RE</t>
  </si>
  <si>
    <t xml:space="preserve">POHJOLA INS CO LTD                 </t>
  </si>
  <si>
    <t xml:space="preserve">ST INTL INS CO                     </t>
  </si>
  <si>
    <t xml:space="preserve">HEDDINGTON INSURANCE LIMITED       </t>
  </si>
  <si>
    <t xml:space="preserve">INDUSTRIAL INS CO LTD              </t>
  </si>
  <si>
    <t xml:space="preserve">ABEILLE REASS                      </t>
  </si>
  <si>
    <t>ALLIANZ IARD</t>
  </si>
  <si>
    <t>A10459</t>
  </si>
  <si>
    <t xml:space="preserve">ALSACIENNE                         </t>
  </si>
  <si>
    <t xml:space="preserve">CAISSE GENERALE D'ASSURANCES MUT   </t>
  </si>
  <si>
    <t xml:space="preserve">CAISSE INDUSTRIELLE D'ASS MUT      </t>
  </si>
  <si>
    <t xml:space="preserve">AREAS-CMA                          </t>
  </si>
  <si>
    <t>A10476</t>
  </si>
  <si>
    <t xml:space="preserve">COMPAGNIE EUROPEENNE D'ASS         </t>
  </si>
  <si>
    <t xml:space="preserve">C.E.R. PARIS S.A.                  </t>
  </si>
  <si>
    <t>A10480</t>
  </si>
  <si>
    <t xml:space="preserve">SPRINKS ASSURANCE                  </t>
  </si>
  <si>
    <t xml:space="preserve">CIE DE REASS DE PARIS              </t>
  </si>
  <si>
    <t>CORIFRANCE (CIE DE REASS D'ILE DE F</t>
  </si>
  <si>
    <t xml:space="preserve">CIE TRANSCONTINENTALE DE REASS     </t>
  </si>
  <si>
    <t xml:space="preserve">LE CONTINENT IARD                  </t>
  </si>
  <si>
    <t>A10493</t>
  </si>
  <si>
    <t xml:space="preserve">BALOISE (FRANCE) SA                </t>
  </si>
  <si>
    <t>A10504</t>
  </si>
  <si>
    <t xml:space="preserve">FRANCE IARD                        </t>
  </si>
  <si>
    <t>A10511</t>
  </si>
  <si>
    <t xml:space="preserve">GROUPE FRANCAISE D'ASS IARD        </t>
  </si>
  <si>
    <t xml:space="preserve">LLOYD CONTINENTAL SA               </t>
  </si>
  <si>
    <t xml:space="preserve">MUTUELLE CENTRALE DE REASS         </t>
  </si>
  <si>
    <t xml:space="preserve">MUTUELLE ELECTRIQUE D'ASS          </t>
  </si>
  <si>
    <t xml:space="preserve">MUTUELLE GENERALE D'ASS DE REASS   </t>
  </si>
  <si>
    <t xml:space="preserve">M.M.A.                             </t>
  </si>
  <si>
    <t xml:space="preserve">ASSURANCES MUTUELLES DE L'INDRE    </t>
  </si>
  <si>
    <t xml:space="preserve">LA MUTUELLE DE POITIERS SOC D'ASS  </t>
  </si>
  <si>
    <t xml:space="preserve">NATIONALE SUISSE ASSURANCES        </t>
  </si>
  <si>
    <t>A10542</t>
  </si>
  <si>
    <t>ALLIANZ VIA ASSURANCES</t>
  </si>
  <si>
    <t xml:space="preserve">PFA TIARD                          </t>
  </si>
  <si>
    <t>A10554</t>
  </si>
  <si>
    <t xml:space="preserve">REASSURANCE INTERCONTINENTALE      </t>
  </si>
  <si>
    <t xml:space="preserve">LA REUNION FRANCAISE SA            </t>
  </si>
  <si>
    <t>A10556</t>
  </si>
  <si>
    <t xml:space="preserve">RHIN ET MOSELLE ASS                </t>
  </si>
  <si>
    <t>A10558</t>
  </si>
  <si>
    <t xml:space="preserve">RHONE MEDITERRANNEE                </t>
  </si>
  <si>
    <t xml:space="preserve">SAFR PARTNERRE                     </t>
  </si>
  <si>
    <t xml:space="preserve">SOC DE REASS DES ASS MUT AGRICO    </t>
  </si>
  <si>
    <t>A10580</t>
  </si>
  <si>
    <t xml:space="preserve">UNION DES ASS DE PARIS             </t>
  </si>
  <si>
    <t>A10582</t>
  </si>
  <si>
    <t xml:space="preserve">UNION GENERALE DU NORD             </t>
  </si>
  <si>
    <t xml:space="preserve">GAN CANADA INS CO                  </t>
  </si>
  <si>
    <t>A10602</t>
  </si>
  <si>
    <t xml:space="preserve">DARAG                              </t>
  </si>
  <si>
    <t xml:space="preserve">ASSICURAZIONI GENERALI             </t>
  </si>
  <si>
    <t xml:space="preserve">CONSORZIALE SOC. ITALIANA DI RIASS </t>
  </si>
  <si>
    <t xml:space="preserve">INTERCONTINENTALE ASSIC            </t>
  </si>
  <si>
    <t xml:space="preserve">MEIE ASSICURATRICE                 </t>
  </si>
  <si>
    <t xml:space="preserve">REALE RIASSICURAZIONI SPA          </t>
  </si>
  <si>
    <t>ALLIANZ S P A</t>
  </si>
  <si>
    <t xml:space="preserve">SASA ASSIC. RIASS. SPA             </t>
  </si>
  <si>
    <t xml:space="preserve">SOCIETA CATTOLICA DI ASS           </t>
  </si>
  <si>
    <t xml:space="preserve">SOCIETA ITALIANA ASSIC E RIASSIC   </t>
  </si>
  <si>
    <t xml:space="preserve">TORO ASSICURAZIONI S.P.A.          </t>
  </si>
  <si>
    <t xml:space="preserve">SWISS RE ITALIA S.P.A.             </t>
  </si>
  <si>
    <t>A10757</t>
  </si>
  <si>
    <t>SCOR GLOBAL P&amp;C</t>
  </si>
  <si>
    <t xml:space="preserve">AMSTERDAMSE MIJ HERVERZEKERING     </t>
  </si>
  <si>
    <t xml:space="preserve">UAP-NIEUW ROTTERDAM SCHADE NV      </t>
  </si>
  <si>
    <t xml:space="preserve">DELTA LLOYD SCHADEVERZEKERING      </t>
  </si>
  <si>
    <t xml:space="preserve">GOUDSE VERZEKERING MIJ             </t>
  </si>
  <si>
    <t xml:space="preserve">AMEV SCHADEVERZEKERING MIJ         </t>
  </si>
  <si>
    <t>AMLIN CORPORATE INSURANCE N.V.</t>
  </si>
  <si>
    <t xml:space="preserve">ERC FRANKONA REINSURANCE (II) LTD  </t>
  </si>
  <si>
    <t>A10899</t>
  </si>
  <si>
    <t xml:space="preserve">VEREENIGDE ASSURANTIEBEDRIJVEN NV  </t>
  </si>
  <si>
    <t xml:space="preserve">NEDERLANDSCHE CREDIET VERZ         </t>
  </si>
  <si>
    <t>NEDERLANDSE LUCHTVAARTPOOL NV DE</t>
  </si>
  <si>
    <t xml:space="preserve">NEDERLANDSE REASSURANTIE GROEP NV  </t>
  </si>
  <si>
    <t xml:space="preserve">LEVOB VERZEKERINGEN BV             </t>
  </si>
  <si>
    <t xml:space="preserve">NV SCHADERVERZEKERING MAATSCHAPPIJ </t>
  </si>
  <si>
    <t xml:space="preserve">ROYAL NEDERLAND VERZEKERING MIJ NV </t>
  </si>
  <si>
    <t>A10943</t>
  </si>
  <si>
    <t xml:space="preserve">TRANSATLANTICA REINS CO LTD        </t>
  </si>
  <si>
    <t xml:space="preserve">ERC AACHENER RUCKVERSICHERUNGS     </t>
  </si>
  <si>
    <t>ADLER FEUERVERS AUF GEGENSEITIGKEIT</t>
  </si>
  <si>
    <t xml:space="preserve">ALBINGIA VERSICHERUNGS-AG          </t>
  </si>
  <si>
    <t>A11021</t>
  </si>
  <si>
    <t xml:space="preserve">ALTE LEIPZIGER LEBENSVERSICHERUNGS </t>
  </si>
  <si>
    <t xml:space="preserve">BARMENIA ALLGE VERS AG             </t>
  </si>
  <si>
    <t xml:space="preserve">BAVARIAN RE                        </t>
  </si>
  <si>
    <t xml:space="preserve">BAYERISCHE VERSICHERUNGSBANK AG    </t>
  </si>
  <si>
    <t>AXA VERSICHERUNG AG</t>
  </si>
  <si>
    <t xml:space="preserve">CONCORDIA VERSICHERUNGS GES        </t>
  </si>
  <si>
    <t xml:space="preserve">CONDOR ALLGEMEINE VERSICH-AKTIENGE </t>
  </si>
  <si>
    <t>A11060</t>
  </si>
  <si>
    <t xml:space="preserve">DELVAG LUFTFAHRTVERSICHERUNGS AG   </t>
  </si>
  <si>
    <t xml:space="preserve">PAUMANOCK INS CO LTD               </t>
  </si>
  <si>
    <t xml:space="preserve">DEUTSCHE RUCKVERSICHERUNG AG       </t>
  </si>
  <si>
    <t xml:space="preserve">DEUTSCHER LLOYD                    </t>
  </si>
  <si>
    <t xml:space="preserve">INDEPENDENT INS CO LTD             </t>
  </si>
  <si>
    <t>A11081</t>
  </si>
  <si>
    <t>CONTINENTAL MANAGEMENT SERVICES LTD</t>
  </si>
  <si>
    <t xml:space="preserve">G E FRANKONA RUCKVERSICHERUNGS AG  </t>
  </si>
  <si>
    <t xml:space="preserve">ZURICH SPECIALTIES LONDON LIMITED  </t>
  </si>
  <si>
    <t>ALLIANZ GLOBAL CORPORATE &amp; SPECIALITY SE</t>
  </si>
  <si>
    <t>A11102</t>
  </si>
  <si>
    <t xml:space="preserve">GOTHAER ALLGEMEINE VERSICHERUNG AG </t>
  </si>
  <si>
    <t xml:space="preserve">HDI                                </t>
  </si>
  <si>
    <t>HAMBURG-MANNHEIMER SACHVERSICHERUNG</t>
  </si>
  <si>
    <t xml:space="preserve">HERMES KREDITVERSICHERUNGS AG      </t>
  </si>
  <si>
    <t xml:space="preserve">IDUNA ALLGEMEINE VERSICHERUNG      </t>
  </si>
  <si>
    <t>GENERAL REINSURANCE AG</t>
  </si>
  <si>
    <t xml:space="preserve">MANNHEIMER AG HOLDING              </t>
  </si>
  <si>
    <t xml:space="preserve">MUNICH RE                          </t>
  </si>
  <si>
    <t>A11159</t>
  </si>
  <si>
    <t xml:space="preserve">NEUE RECHTSSSCHUTZ VERSICHERUNGS   </t>
  </si>
  <si>
    <t>MERCANTILE &amp; GEN REINS CO AUSTRALIA</t>
  </si>
  <si>
    <t xml:space="preserve">NORDSTERN GENERAL INS CO           </t>
  </si>
  <si>
    <t>NURNBERGER ALLGEMEINE VERSICHERUNGS</t>
  </si>
  <si>
    <t xml:space="preserve">VITTORIA ASSICURAZIONI SPA         </t>
  </si>
  <si>
    <t>PROVINZIAL FEUERVERSICHERUNGSANSTAL</t>
  </si>
  <si>
    <t xml:space="preserve">R &amp; V ALLGEMEINE VERSICHERUNG AG   </t>
  </si>
  <si>
    <t xml:space="preserve">R &amp; V VERSICHERUNGS AG             </t>
  </si>
  <si>
    <t xml:space="preserve">RHEINLAND VERS AG                  </t>
  </si>
  <si>
    <t xml:space="preserve">SCHWEIZER NATIONAL VERS AG         </t>
  </si>
  <si>
    <t xml:space="preserve">SECURITAS BREMER ALLGEMEINE VERS   </t>
  </si>
  <si>
    <t>TELA AKTIENGESELLSCHAFT</t>
  </si>
  <si>
    <t xml:space="preserve">THURINGIA VERS AG                  </t>
  </si>
  <si>
    <t xml:space="preserve">VOLKSFURSORGE DEUTSCHE SACHVERSICH </t>
  </si>
  <si>
    <t xml:space="preserve">WURTTEMBERGISCHE UND BADISCHE VERS </t>
  </si>
  <si>
    <t xml:space="preserve">WUSTENROT UND WURTTEMBERGISCHE AG  </t>
  </si>
  <si>
    <t xml:space="preserve">SPARKASSEN-VERSICHERUNG ALLGEMEINE </t>
  </si>
  <si>
    <t xml:space="preserve">STERLING INS CO LTD                </t>
  </si>
  <si>
    <t xml:space="preserve">ALLIANCE ASSURANCE CO LTD          </t>
  </si>
  <si>
    <t xml:space="preserve">ANDREW WEIR INS CO LTD             </t>
  </si>
  <si>
    <t xml:space="preserve">ATLAS ASS CO LTD                   </t>
  </si>
  <si>
    <t xml:space="preserve">AVIATION &amp; GEN INS CO LTD          </t>
  </si>
  <si>
    <t>A11287</t>
  </si>
  <si>
    <t xml:space="preserve">AVON INS PLC                       </t>
  </si>
  <si>
    <t xml:space="preserve">ZURICH INTL (UK) LTD               </t>
  </si>
  <si>
    <t xml:space="preserve">BIMEH IRAN INS CO (UK) LTD         </t>
  </si>
  <si>
    <t>A11294</t>
  </si>
  <si>
    <t>BLACK SEA AND BALTIC GEN INS CO LTD</t>
  </si>
  <si>
    <t xml:space="preserve">BRITISH AVN INS CO LTD (BAIC)      </t>
  </si>
  <si>
    <t xml:space="preserve">BRITISH &amp; EUROPEAN REINS CO LTD    </t>
  </si>
  <si>
    <t>AVIVA INTERNATIONAL INSURANCE LTD</t>
  </si>
  <si>
    <t xml:space="preserve">CO-OPERATIVE INS SOC LTD           </t>
  </si>
  <si>
    <t xml:space="preserve">GE FRANKONA REASSURANCE LIMITED    </t>
  </si>
  <si>
    <t xml:space="preserve">BRITANNIA LIFE                     </t>
  </si>
  <si>
    <t xml:space="preserve">DOMINION INS CO LTD                </t>
  </si>
  <si>
    <t xml:space="preserve">ECCLESIASTICAL INS OFFICE PLC      </t>
  </si>
  <si>
    <t xml:space="preserve">HISCOX INS CO LTD                  </t>
  </si>
  <si>
    <t>A11359</t>
  </si>
  <si>
    <t>ENGLISH &amp; SCOTTISH MAR &amp; GEN INS CO</t>
  </si>
  <si>
    <t xml:space="preserve">AVIVA INSURANCE LIMITED            </t>
  </si>
  <si>
    <t>A11385</t>
  </si>
  <si>
    <t xml:space="preserve">GUARANTEE SOC LTD                  </t>
  </si>
  <si>
    <t xml:space="preserve">GUARDIAN ASS PLC                   </t>
  </si>
  <si>
    <t xml:space="preserve">AXA INSURANCE PLC                  </t>
  </si>
  <si>
    <t xml:space="preserve">PROVIDENT INS PLC                  </t>
  </si>
  <si>
    <t>A11398</t>
  </si>
  <si>
    <t xml:space="preserve">AXA INS CO LTD                     </t>
  </si>
  <si>
    <t xml:space="preserve">HOME &amp; OVERSEAS INS CO LTD         </t>
  </si>
  <si>
    <t xml:space="preserve">ADIA REINSURANCE CO (UK) LTD       </t>
  </si>
  <si>
    <t xml:space="preserve">INDEMNITY MAR ASSURANCE CO LTD     </t>
  </si>
  <si>
    <t>A11418</t>
  </si>
  <si>
    <t xml:space="preserve">LEADENHALL INS LTD                 </t>
  </si>
  <si>
    <t>A1142</t>
  </si>
  <si>
    <t xml:space="preserve">PHENIX                             </t>
  </si>
  <si>
    <t xml:space="preserve">LONDON ASS                         </t>
  </si>
  <si>
    <t xml:space="preserve">LONDON &amp; EDINBURGH INS CO LTD      </t>
  </si>
  <si>
    <t>PORTMAN INSURANCE LTD</t>
  </si>
  <si>
    <t>A11441</t>
  </si>
  <si>
    <t xml:space="preserve">LONDON &amp; OVERSEAS INS CO LTD       </t>
  </si>
  <si>
    <t>TOUCHLINE INSURANCE COMPANY LIMITED</t>
  </si>
  <si>
    <t xml:space="preserve">MARINE INSURANCE CO LTD            </t>
  </si>
  <si>
    <t xml:space="preserve">CNA INS CO LTD                     </t>
  </si>
  <si>
    <t xml:space="preserve">MERCANTILE &amp; GEN REINS CO LTD      </t>
  </si>
  <si>
    <t xml:space="preserve">GE FRANKONA REINS LTD              </t>
  </si>
  <si>
    <t xml:space="preserve">MINSTER INSURANCE COMPANY LTD      </t>
  </si>
  <si>
    <t>A11459</t>
  </si>
  <si>
    <t xml:space="preserve">MUNICIPAL MUT INS LTD              </t>
  </si>
  <si>
    <t xml:space="preserve">AGF INSURANCE LIMITED              </t>
  </si>
  <si>
    <t>A11473</t>
  </si>
  <si>
    <t>ROYALVULCAN ENGINEERING INS GRP LTD</t>
  </si>
  <si>
    <t xml:space="preserve">NAVIGATORS &amp; GEN INS CO LTD        </t>
  </si>
  <si>
    <t>A11480</t>
  </si>
  <si>
    <t xml:space="preserve">MMA INS PLC                        </t>
  </si>
  <si>
    <t xml:space="preserve">NORTHERN ASS CO LTD                </t>
  </si>
  <si>
    <t xml:space="preserve">NORTHERN STAR INS CO LTD           </t>
  </si>
  <si>
    <t xml:space="preserve">NW REINS CORP LTD                  </t>
  </si>
  <si>
    <t xml:space="preserve">OCEAN MAR INS CO LTD               </t>
  </si>
  <si>
    <t xml:space="preserve">OSIRIS INSURANCE LIMITED           </t>
  </si>
  <si>
    <t xml:space="preserve">PEARL ASSURANCE                    </t>
  </si>
  <si>
    <t xml:space="preserve">PHOENIX ASS PLC                    </t>
  </si>
  <si>
    <t xml:space="preserve">POLYGON INS CO LTD                 </t>
  </si>
  <si>
    <t xml:space="preserve">AXA INSURANCE UK PLC               </t>
  </si>
  <si>
    <t>A11508</t>
  </si>
  <si>
    <t xml:space="preserve">PRUDENTIAL PLC                     </t>
  </si>
  <si>
    <t xml:space="preserve">HARLEYSVILLE INS COMPANY (UK) LTD  </t>
  </si>
  <si>
    <t xml:space="preserve">RIVER THAMES INS CO LTD            </t>
  </si>
  <si>
    <t xml:space="preserve">ROYAL SUN ALLIANCE R/I CO LTD      </t>
  </si>
  <si>
    <t xml:space="preserve">SCOTTISH LION INS CO LTD           </t>
  </si>
  <si>
    <t xml:space="preserve">SOVEREIGN MAR &amp; GEN INS CO LTD     </t>
  </si>
  <si>
    <t xml:space="preserve">SPHERE DRKE INS LTD                </t>
  </si>
  <si>
    <t xml:space="preserve">SUN ALLIANCE &amp; LONDON ASS CO LTD   </t>
  </si>
  <si>
    <t xml:space="preserve">SUN ALLIANCE AND LONDON INSURANCE  </t>
  </si>
  <si>
    <t>A11569</t>
  </si>
  <si>
    <t xml:space="preserve">SUN INS OFFICE LTD                 </t>
  </si>
  <si>
    <t xml:space="preserve">MARKEL INTERNATIONAL INSURANCE     </t>
  </si>
  <si>
    <t xml:space="preserve">TRAVELLERS INS ASSOC LTD           </t>
  </si>
  <si>
    <t xml:space="preserve">UNIONAMERICA INS CO LTD            </t>
  </si>
  <si>
    <t xml:space="preserve">ETHNIKI ANONIMOS ELLINIKI ETERIA   </t>
  </si>
  <si>
    <t>BURLCO PLC</t>
  </si>
  <si>
    <t>A11757</t>
  </si>
  <si>
    <t xml:space="preserve">DUBLIN INTL REINS CO LTD           </t>
  </si>
  <si>
    <t xml:space="preserve">HIBERNIAN GENERAL INSURANCE        </t>
  </si>
  <si>
    <t xml:space="preserve">KANSA REINS CO LTD                 </t>
  </si>
  <si>
    <t xml:space="preserve">IMPERIO SA                         </t>
  </si>
  <si>
    <t xml:space="preserve">ASTRA INS &amp; REINS SA               </t>
  </si>
  <si>
    <t xml:space="preserve">INGOSSTRAKH INS                    </t>
  </si>
  <si>
    <t>Russian Federation</t>
  </si>
  <si>
    <t xml:space="preserve">BANCO VITALICIO                    </t>
  </si>
  <si>
    <t xml:space="preserve">ESTRELLA SA                        </t>
  </si>
  <si>
    <t xml:space="preserve">LANSFORSAKRINGAR WASA FORSAK       </t>
  </si>
  <si>
    <t>SIRIUS INTERNATIONAL INSURANCE CORPORATION</t>
  </si>
  <si>
    <t xml:space="preserve">WASA INDUSTRIAL INSURANCE CO LTD   </t>
  </si>
  <si>
    <t xml:space="preserve">STOCKHOLM REINS CO LTD             </t>
  </si>
  <si>
    <t xml:space="preserve">SVENSKA BRAND FORS                 </t>
  </si>
  <si>
    <t xml:space="preserve">SVENSKA KREDIT                     </t>
  </si>
  <si>
    <t xml:space="preserve">WASA INTL INS CO LTD               </t>
  </si>
  <si>
    <t>A11945</t>
  </si>
  <si>
    <t xml:space="preserve">SWEDISH CLUB                       </t>
  </si>
  <si>
    <t>A11971</t>
  </si>
  <si>
    <t xml:space="preserve">ALBA ALLGEMEINE VERS-GESELL        </t>
  </si>
  <si>
    <t>A11972</t>
  </si>
  <si>
    <t xml:space="preserve">ALPINA VERS AG                     </t>
  </si>
  <si>
    <t xml:space="preserve">BERNER ALLGEMEINE                  </t>
  </si>
  <si>
    <t xml:space="preserve">BERNER LEBENSVERSICHERUNGS GES     </t>
  </si>
  <si>
    <t>A11981</t>
  </si>
  <si>
    <t xml:space="preserve">ALLIANZ VERS (SCHWEIZ) AG          </t>
  </si>
  <si>
    <t xml:space="preserve">ELVIA TRAVEL INS CO                </t>
  </si>
  <si>
    <t xml:space="preserve">EUROPEAN TRAVEL INS CO             </t>
  </si>
  <si>
    <t>A11996</t>
  </si>
  <si>
    <t xml:space="preserve">COOP ALLGEMEINE VERSICH AG         </t>
  </si>
  <si>
    <t>A1204</t>
  </si>
  <si>
    <t xml:space="preserve">TRYG FORSIKRING                    </t>
  </si>
  <si>
    <t xml:space="preserve">GJENSIDIGE KREDIT A/S              </t>
  </si>
  <si>
    <t xml:space="preserve">INDUSTRIFORSIKRING AS              </t>
  </si>
  <si>
    <t>A12165</t>
  </si>
  <si>
    <t xml:space="preserve">GERLING NORDIC                     </t>
  </si>
  <si>
    <t xml:space="preserve">OSLO RE                            </t>
  </si>
  <si>
    <t>A1219</t>
  </si>
  <si>
    <t xml:space="preserve">CHUBB INS CO OF EUROPE LTD         </t>
  </si>
  <si>
    <t xml:space="preserve">WESTERN GEN INS LTD                </t>
  </si>
  <si>
    <t xml:space="preserve">WARTA INS &amp; REINS CO PLC           </t>
  </si>
  <si>
    <t xml:space="preserve">HELVETIA SWISS INSURANCE CO LTD    </t>
  </si>
  <si>
    <t xml:space="preserve">LIMMAT VERS. GES.                  </t>
  </si>
  <si>
    <t xml:space="preserve">NEUCHATEL SWISS GEN INS CO         </t>
  </si>
  <si>
    <t xml:space="preserve">NOUVELLE CIE DE REASS SA           </t>
  </si>
  <si>
    <t>A12265</t>
  </si>
  <si>
    <t xml:space="preserve">PATRIA ALLGEMEINGE VER GES         </t>
  </si>
  <si>
    <t xml:space="preserve">ALEA EUROPE LTD                    </t>
  </si>
  <si>
    <t>A12275</t>
  </si>
  <si>
    <t xml:space="preserve">SCHWEIZERISCHE MOBILIAR            </t>
  </si>
  <si>
    <t>A12276</t>
  </si>
  <si>
    <t xml:space="preserve">SCHWEIZ NATIONAL VERS GES          </t>
  </si>
  <si>
    <t xml:space="preserve">SCHWEIZERISCHE RUCK                </t>
  </si>
  <si>
    <t>A1228</t>
  </si>
  <si>
    <t xml:space="preserve">STATE INS OFFICE                   </t>
  </si>
  <si>
    <t>SUISSE SOCIETE D'ASS CONTRE LES ACC</t>
  </si>
  <si>
    <t xml:space="preserve">UNION RE                           </t>
  </si>
  <si>
    <t>A12288</t>
  </si>
  <si>
    <t xml:space="preserve">GENERALI ASS GEN                   </t>
  </si>
  <si>
    <t>A12289</t>
  </si>
  <si>
    <t xml:space="preserve">UNIVERSALE RUCK AG                 </t>
  </si>
  <si>
    <t>A12291</t>
  </si>
  <si>
    <t>VAUDOISE GENERALE CIE D'ASS</t>
  </si>
  <si>
    <t xml:space="preserve">VERITAS REINSURANCE CORP LTD       </t>
  </si>
  <si>
    <t xml:space="preserve">ZURICH INSURANCE COMPANY           </t>
  </si>
  <si>
    <t xml:space="preserve">AKSIGORTA A.S                      </t>
  </si>
  <si>
    <t xml:space="preserve">ANADOLU SIGORTA AS                 </t>
  </si>
  <si>
    <t>MILLI REASURANS TURK ANONIM</t>
  </si>
  <si>
    <t xml:space="preserve">DUNAV INS CO                       </t>
  </si>
  <si>
    <t xml:space="preserve">SGIO INS LTD                       </t>
  </si>
  <si>
    <t>A1319</t>
  </si>
  <si>
    <t xml:space="preserve">MMI-CMI INS LTD                    </t>
  </si>
  <si>
    <t xml:space="preserve">HIGHLANDS INS CO (UK) LTD          </t>
  </si>
  <si>
    <t xml:space="preserve">CX REINSURANCE COMPANY LIMITED     </t>
  </si>
  <si>
    <t xml:space="preserve">SCAN RE INS CO LTD                 </t>
  </si>
  <si>
    <t xml:space="preserve">VESTA INSURANCE COMPANY            </t>
  </si>
  <si>
    <t xml:space="preserve">STAVANGER VESTA FORSIK             </t>
  </si>
  <si>
    <t xml:space="preserve">E &amp; S RUCK                         </t>
  </si>
  <si>
    <t>A13432</t>
  </si>
  <si>
    <t xml:space="preserve">CEAI                               </t>
  </si>
  <si>
    <t xml:space="preserve">MIDDLESEA INS PLC                  </t>
  </si>
  <si>
    <t>FENICE RIASSICURAZIONI SPA LA</t>
  </si>
  <si>
    <t xml:space="preserve">LINCOLN ASSURANCE LTD              </t>
  </si>
  <si>
    <t xml:space="preserve">KRAVAG-SACH VERS VAG               </t>
  </si>
  <si>
    <t>A14142</t>
  </si>
  <si>
    <t xml:space="preserve">ALLENDALE MUT INS CO               </t>
  </si>
  <si>
    <t>A14161</t>
  </si>
  <si>
    <t xml:space="preserve">ARKWRIGHT MUT INS CO               </t>
  </si>
  <si>
    <t xml:space="preserve">CHUBB INS CO OF CANADA             </t>
  </si>
  <si>
    <t>A14197</t>
  </si>
  <si>
    <t xml:space="preserve">C.U. ASS CO OF CANADA              </t>
  </si>
  <si>
    <t>A14200</t>
  </si>
  <si>
    <t>CONFEDERATION LIFE INSURANCE COMPAN</t>
  </si>
  <si>
    <t>CIE D'ASS GENERALE CO-OPERATORS LA</t>
  </si>
  <si>
    <t xml:space="preserve">ALANDIA INS CO                     </t>
  </si>
  <si>
    <t>CIE GENERALE DE REAS DE MONTE CARLO</t>
  </si>
  <si>
    <t>A14328</t>
  </si>
  <si>
    <t xml:space="preserve">AXA COURTAGE                       </t>
  </si>
  <si>
    <t xml:space="preserve">CCR                                </t>
  </si>
  <si>
    <t>A14348</t>
  </si>
  <si>
    <t xml:space="preserve">REINS CORP OF NEW YORK (UK) LTD    </t>
  </si>
  <si>
    <t>A1435</t>
  </si>
  <si>
    <t xml:space="preserve">CIGNA INS CO                       </t>
  </si>
  <si>
    <t xml:space="preserve">UIC INS CO LTD                     </t>
  </si>
  <si>
    <t>A14376</t>
  </si>
  <si>
    <t xml:space="preserve">QBE RE                             </t>
  </si>
  <si>
    <t xml:space="preserve">CIAR                               </t>
  </si>
  <si>
    <t>A14410</t>
  </si>
  <si>
    <t xml:space="preserve">ATLANTIC MUT INS CO                </t>
  </si>
  <si>
    <t>A14414</t>
  </si>
  <si>
    <t xml:space="preserve">HEDDINGTON INS (UK) LTD            </t>
  </si>
  <si>
    <t>A14416</t>
  </si>
  <si>
    <t xml:space="preserve">GREYFRIARS INS CO LTD              </t>
  </si>
  <si>
    <t xml:space="preserve">WAUSAU INS CO (UK) LTD             </t>
  </si>
  <si>
    <t xml:space="preserve">DBV-WINTERTHUR RUCK                </t>
  </si>
  <si>
    <t xml:space="preserve">LANDSCHAFTLICHE BRANDKASSE HAN     </t>
  </si>
  <si>
    <t>A14500</t>
  </si>
  <si>
    <t xml:space="preserve">AMERICAN INTL REINS CO             </t>
  </si>
  <si>
    <t xml:space="preserve">REMBRANDT INS CO LTD               </t>
  </si>
  <si>
    <t xml:space="preserve">SWISS REINS AUSTRALIA LTD          </t>
  </si>
  <si>
    <t xml:space="preserve">CONTINENTALE SACHVERISCHERUNG AG   </t>
  </si>
  <si>
    <t xml:space="preserve">VEREINTE VERS AG                   </t>
  </si>
  <si>
    <t xml:space="preserve">WURTTEMBERGISCHE GEMEINDE-VERSICH  </t>
  </si>
  <si>
    <t xml:space="preserve">SAARLAND FEUERVERSICHERUNG AG      </t>
  </si>
  <si>
    <t xml:space="preserve">HANSE MERK ALLGEM VERS-AG          </t>
  </si>
  <si>
    <t>A14744</t>
  </si>
  <si>
    <t xml:space="preserve">CANADIAN GEN INS CO                </t>
  </si>
  <si>
    <t>SIRIUS INSURANCE COMPANY UK LIMITED</t>
  </si>
  <si>
    <t>TAIPING REINSURANCE CO LTD</t>
  </si>
  <si>
    <t xml:space="preserve">NRG VICTORY RE                     </t>
  </si>
  <si>
    <t>A15017</t>
  </si>
  <si>
    <t xml:space="preserve">STOCKHOLM REINS CO (UK) LTD        </t>
  </si>
  <si>
    <t xml:space="preserve">GROUPAMA ASSURANCES ET SERVICES    </t>
  </si>
  <si>
    <t xml:space="preserve">ACE INSURANCE S.A.-N.V.            </t>
  </si>
  <si>
    <t xml:space="preserve">CIGNA LIFE INS CO OF EUROPE SA-NV  </t>
  </si>
  <si>
    <t xml:space="preserve">GROUPAMA NAVIGATION ET TRANSPORTS  </t>
  </si>
  <si>
    <t xml:space="preserve">NORD-DEUTSCHE VERSICHERUNGS AG     </t>
  </si>
  <si>
    <t>A15372</t>
  </si>
  <si>
    <t xml:space="preserve">UNI STOREBRAND FORSAKRINGS         </t>
  </si>
  <si>
    <t>A15377</t>
  </si>
  <si>
    <t xml:space="preserve">SOVEREIGN INS CO (UK) LTD          </t>
  </si>
  <si>
    <t>A15378</t>
  </si>
  <si>
    <t xml:space="preserve">REUNION FRANCAISE                  </t>
  </si>
  <si>
    <t>A1575</t>
  </si>
  <si>
    <t xml:space="preserve">MANITOBA PUBLIC                    </t>
  </si>
  <si>
    <t xml:space="preserve">DEUTSCHER HEROLD ALLGEMEINE VAG    </t>
  </si>
  <si>
    <t xml:space="preserve">NATIONALE NEDERLANDEN SCHADE       </t>
  </si>
  <si>
    <t xml:space="preserve">MIJ VAN ASS STAD ROTTERDAM 1720    </t>
  </si>
  <si>
    <t xml:space="preserve">FEUERSOZIETAT BERLIN BRANDENBURG   </t>
  </si>
  <si>
    <t xml:space="preserve">MERCANTILE MUT INS (AUSTRALIA) LTD </t>
  </si>
  <si>
    <t xml:space="preserve">AXA BELGIUM SA                     </t>
  </si>
  <si>
    <t xml:space="preserve">ARAB INS GROUP (BSC)               </t>
  </si>
  <si>
    <t xml:space="preserve">MUTUELLES DU MANS IARD             </t>
  </si>
  <si>
    <t>A1640</t>
  </si>
  <si>
    <t xml:space="preserve">METRO INS CO                       </t>
  </si>
  <si>
    <t xml:space="preserve">CLARICA LIFE INS CO                </t>
  </si>
  <si>
    <t xml:space="preserve">HANNOVER LIFE RE (UK) LTD          </t>
  </si>
  <si>
    <t xml:space="preserve">AIG - AMERICAN INTL GROUP          </t>
  </si>
  <si>
    <t xml:space="preserve">LIPPISCHE LANDESBRANDVERSICH ANS   </t>
  </si>
  <si>
    <t xml:space="preserve">ZURICH AUSTRALIAN INS LTD          </t>
  </si>
  <si>
    <t xml:space="preserve">MUNICH REINS CO (UK BRANCH)        </t>
  </si>
  <si>
    <t xml:space="preserve">FARADAY REINS CO LTD               </t>
  </si>
  <si>
    <t xml:space="preserve">MECKLENBURGISCHE VERSICHERUNGS-GES </t>
  </si>
  <si>
    <t>OFFENTLICH SACHVERSICH BRAUNSCHWEIG</t>
  </si>
  <si>
    <t>OFFENTLICHE LEBENSVERSICH OLDENBURG</t>
  </si>
  <si>
    <t>A1735</t>
  </si>
  <si>
    <t xml:space="preserve">NOVA ALLGEMEINE VERSICHERUNG AG    </t>
  </si>
  <si>
    <t>TRANSATLANTISCHE ALLGEMEINE VERSICH</t>
  </si>
  <si>
    <t xml:space="preserve">UNION ACTIEN-GESELLSCHAFT          </t>
  </si>
  <si>
    <t xml:space="preserve">WESTFALISCHE PROVINZIAL FEUER      </t>
  </si>
  <si>
    <t xml:space="preserve">WWK ALLGEMEINE VERSICHERUNG AG     </t>
  </si>
  <si>
    <t xml:space="preserve">AXA ASSURANCES IARD                </t>
  </si>
  <si>
    <t xml:space="preserve">DAI ICHI KYOTO RE                  </t>
  </si>
  <si>
    <t>A1991</t>
  </si>
  <si>
    <t xml:space="preserve">AXA AFFIN ASSURANCE BERHAD         </t>
  </si>
  <si>
    <t xml:space="preserve">CANADA LIFE ASSURANCE COMPANY, THE </t>
  </si>
  <si>
    <t xml:space="preserve">COMMONWEALTH INS CO                </t>
  </si>
  <si>
    <t xml:space="preserve">CROWN LIFE INS CO                  </t>
  </si>
  <si>
    <t xml:space="preserve">GREAT LAKES REINS CO               </t>
  </si>
  <si>
    <t xml:space="preserve">LONDON LIFE INS CO                 </t>
  </si>
  <si>
    <t xml:space="preserve">MANUFACTURERS LIFE INS CO          </t>
  </si>
  <si>
    <t xml:space="preserve">NORTH AMERICAN LIFE ASS CO         </t>
  </si>
  <si>
    <t>ROYAL SUN ALLIANCE INS CO OF CANADA</t>
  </si>
  <si>
    <t xml:space="preserve">SUN LIFE ASS CO OF CANADA          </t>
  </si>
  <si>
    <t xml:space="preserve">NEW HAMPSHIRE INS CO               </t>
  </si>
  <si>
    <t>PENNSYLVANIA</t>
  </si>
  <si>
    <t xml:space="preserve">NATIONAL INS CO BERHAD             </t>
  </si>
  <si>
    <t>Brunei Darussalam</t>
  </si>
  <si>
    <t>A2073</t>
  </si>
  <si>
    <t xml:space="preserve">PRUDENTIAL ASS CO OF ENGLAND       </t>
  </si>
  <si>
    <t>A2094</t>
  </si>
  <si>
    <t xml:space="preserve">STANDARD LIFE ASS CO               </t>
  </si>
  <si>
    <t xml:space="preserve">SWISS RE MEXICO SA                 </t>
  </si>
  <si>
    <t xml:space="preserve">SEGUROS LA REPUBLICA               </t>
  </si>
  <si>
    <t>A2117</t>
  </si>
  <si>
    <t xml:space="preserve">UNION REINS CO                     </t>
  </si>
  <si>
    <t xml:space="preserve">GMF RE                             </t>
  </si>
  <si>
    <t xml:space="preserve">IRB                                </t>
  </si>
  <si>
    <t xml:space="preserve">BSE                                </t>
  </si>
  <si>
    <t>A22356</t>
  </si>
  <si>
    <t>SEGUROS LA SEGURIDAD CA</t>
  </si>
  <si>
    <t>Venezuela</t>
  </si>
  <si>
    <t xml:space="preserve">REASEGURADORA PERUANA SA           </t>
  </si>
  <si>
    <t xml:space="preserve">CAMBRIDGE REINS LTD                </t>
  </si>
  <si>
    <t>A2354</t>
  </si>
  <si>
    <t xml:space="preserve">ROYAL CHARTERED GENERAL FIRE       </t>
  </si>
  <si>
    <t>A236</t>
  </si>
  <si>
    <t xml:space="preserve">RHEINLAND RUCK                     </t>
  </si>
  <si>
    <t xml:space="preserve">QBE REINSURANCE CORP               </t>
  </si>
  <si>
    <t xml:space="preserve">ROYAL INSURANCE (UK) LTD           </t>
  </si>
  <si>
    <t>A2405</t>
  </si>
  <si>
    <t xml:space="preserve">ST PAUL (UK) LTD                   </t>
  </si>
  <si>
    <t xml:space="preserve">ALLIANZ AKTIENGESELLSCHAFT         </t>
  </si>
  <si>
    <t xml:space="preserve">ENGLISH &amp; AMERICAN INS CO LTD      </t>
  </si>
  <si>
    <t xml:space="preserve">QBE REINS (EUROPE) LTD             </t>
  </si>
  <si>
    <t xml:space="preserve">FOLKSAM INTERNATIONAL INS CO LTD   </t>
  </si>
  <si>
    <t xml:space="preserve">QBE RE ASIA PACIFIC                </t>
  </si>
  <si>
    <t xml:space="preserve">ALLIANZ CORNHILL INTL INS PLC      </t>
  </si>
  <si>
    <t xml:space="preserve">HIBERNIAN REINS LTD                </t>
  </si>
  <si>
    <t>A2565</t>
  </si>
  <si>
    <t xml:space="preserve">CHANCELLOR INS CO LTD              </t>
  </si>
  <si>
    <t xml:space="preserve">ACCORD RE LTD.                     </t>
  </si>
  <si>
    <t xml:space="preserve">HALLMARK INS CO LTD                </t>
  </si>
  <si>
    <t xml:space="preserve">WORLD MAR &amp; GEN INS PLC            </t>
  </si>
  <si>
    <t xml:space="preserve">BESTPARK INTERNATIONAL LTD         </t>
  </si>
  <si>
    <t>A2676</t>
  </si>
  <si>
    <t xml:space="preserve">ASSUROP                            </t>
  </si>
  <si>
    <t>A2694</t>
  </si>
  <si>
    <t xml:space="preserve">NAMUR RE SA                        </t>
  </si>
  <si>
    <t>A2731</t>
  </si>
  <si>
    <t xml:space="preserve">ASSIC D/ITALIA SPA                 </t>
  </si>
  <si>
    <t xml:space="preserve">ACE LIMITED                        </t>
  </si>
  <si>
    <t>A280</t>
  </si>
  <si>
    <t xml:space="preserve">NORSE REINS CO LTD                 </t>
  </si>
  <si>
    <t xml:space="preserve">ABU DHABI NAT INS CO               </t>
  </si>
  <si>
    <t xml:space="preserve">HASSNEH INS CO OF ISRAEL LTD       </t>
  </si>
  <si>
    <t xml:space="preserve">ZION INS CO                        </t>
  </si>
  <si>
    <t xml:space="preserve">ADAMJEE INS CO LTD                 </t>
  </si>
  <si>
    <t xml:space="preserve">KUWAIT INS CO (SAK)                </t>
  </si>
  <si>
    <t xml:space="preserve">KUWAIT REINS CO                    </t>
  </si>
  <si>
    <t xml:space="preserve">OMAN NAT INVESTMENT CORP HOLDING   </t>
  </si>
  <si>
    <t xml:space="preserve">GENERAL INS CORP OF INDIA          </t>
  </si>
  <si>
    <t xml:space="preserve">NATIONAL INS CO LTD                </t>
  </si>
  <si>
    <t xml:space="preserve">NEW INDIA ASS CO LTD               </t>
  </si>
  <si>
    <t xml:space="preserve">ORIENTAL INS CO LTD                </t>
  </si>
  <si>
    <t xml:space="preserve">UNITED INDIA INS CO LTD            </t>
  </si>
  <si>
    <t>A3199</t>
  </si>
  <si>
    <t xml:space="preserve">DEVONSHIRE INS CO LTD              </t>
  </si>
  <si>
    <t xml:space="preserve">CHINA INSURANCE COMPANY LTD        </t>
  </si>
  <si>
    <t xml:space="preserve">PEOPLES INS CO OF CHINA            </t>
  </si>
  <si>
    <t xml:space="preserve">HANG SENG INSURANCE COMPANY LTD    </t>
  </si>
  <si>
    <t>CHINA TAIPING INSURANCE (HK) COMPANY LIMITED</t>
  </si>
  <si>
    <t>A32071</t>
  </si>
  <si>
    <t xml:space="preserve">KOREA FOREIGN INS CO               </t>
  </si>
  <si>
    <t>Korea Democratic People's Republic of</t>
  </si>
  <si>
    <t xml:space="preserve">SAMSUNG FIRE AND MARINE INS CO LTD </t>
  </si>
  <si>
    <t xml:space="preserve">KOREAN REINSURANCE CO LTD          </t>
  </si>
  <si>
    <t xml:space="preserve">LUCKY INS CO LTD                   </t>
  </si>
  <si>
    <t xml:space="preserve">MALAYSIAN NATIONAL INS SDN BERHAD  </t>
  </si>
  <si>
    <t xml:space="preserve">ASAHI FIRE &amp; MARINE INS CO LTD     </t>
  </si>
  <si>
    <t>AIOI NISSAY DOWA INSURANCE CO OF AMERICA</t>
  </si>
  <si>
    <t xml:space="preserve">DAI TOKYO FIRE &amp; MARINE INS CO     </t>
  </si>
  <si>
    <t xml:space="preserve">NISSAY DOWA GENERAL INSURANCE      </t>
  </si>
  <si>
    <t xml:space="preserve">FUJI FIRE &amp; MARINE INS CO LTD      </t>
  </si>
  <si>
    <t xml:space="preserve">KOA FIRE &amp; MARINE INS CO LTD       </t>
  </si>
  <si>
    <t xml:space="preserve">NICHIDO FIRE &amp; MARINE INS CO LTD   </t>
  </si>
  <si>
    <t xml:space="preserve">NIPPON FIRE &amp; MARINE INS CO LTD    </t>
  </si>
  <si>
    <t xml:space="preserve">NISSAN FIRE &amp; MARINE INS CO LTD    </t>
  </si>
  <si>
    <t xml:space="preserve">NISSHIN FIRE &amp; MAR INS CO LTD      </t>
  </si>
  <si>
    <t xml:space="preserve">SUMITOMO FIRE &amp; MAR INS CO LTD     </t>
  </si>
  <si>
    <t xml:space="preserve">TAISEI FIRE &amp; MARINE INS CO LTD    </t>
  </si>
  <si>
    <t xml:space="preserve">MITSUI MARINE &amp; FIRE INS CO        </t>
  </si>
  <si>
    <t xml:space="preserve">TAIYO FIRE &amp; MARINE INS CO LTD     </t>
  </si>
  <si>
    <t xml:space="preserve">TOA REINS CO LTD                   </t>
  </si>
  <si>
    <t xml:space="preserve">TOKIO MAR &amp; FIRE INS CO LTD        </t>
  </si>
  <si>
    <t xml:space="preserve">SECOM TOYO GEN                     </t>
  </si>
  <si>
    <t>A32154</t>
  </si>
  <si>
    <t xml:space="preserve">SINGAPORE REINS CORP LTD           </t>
  </si>
  <si>
    <t xml:space="preserve">FUBON INS CO LTD                   </t>
  </si>
  <si>
    <t>Taiwan Province of China</t>
  </si>
  <si>
    <t xml:space="preserve">CENTRAL REINS CORP                 </t>
  </si>
  <si>
    <t xml:space="preserve">CHUNG KUO INS CO LTD               </t>
  </si>
  <si>
    <t xml:space="preserve">TAIWAN FIRE &amp; MARINE INS           </t>
  </si>
  <si>
    <t xml:space="preserve">ASIAN REINS CORP                   </t>
  </si>
  <si>
    <t xml:space="preserve">GORDIAN RUNOFF LTD                 </t>
  </si>
  <si>
    <t xml:space="preserve">EUROPA INS CO LTD                  </t>
  </si>
  <si>
    <t xml:space="preserve">MERCANTILE &amp; GEN LIFE RE OF CANADA </t>
  </si>
  <si>
    <t>A3644</t>
  </si>
  <si>
    <t xml:space="preserve">MUTUELLE DU MANS ASS IARD          </t>
  </si>
  <si>
    <t xml:space="preserve">SWISS RE EUROPE S.A.               </t>
  </si>
  <si>
    <t xml:space="preserve">GENERALI HOLDING VIENNA AG         </t>
  </si>
  <si>
    <t xml:space="preserve">FORTRESS RE SA                     </t>
  </si>
  <si>
    <t xml:space="preserve">WELLINGTON RE                      </t>
  </si>
  <si>
    <t xml:space="preserve">ING VERZEKERINGEN NV               </t>
  </si>
  <si>
    <t>A405</t>
  </si>
  <si>
    <t>SOMPO JAPAN NIPPONKOA INSURANCE COMPANY OF EUROPE LIMITED</t>
  </si>
  <si>
    <t>A4122</t>
  </si>
  <si>
    <t xml:space="preserve">SCANDINAVIAN REINS CO LTD          </t>
  </si>
  <si>
    <t xml:space="preserve">SIRIUS INDUSTRIAL &amp; MARINE INS CO  </t>
  </si>
  <si>
    <t xml:space="preserve">SOC TUNISIENNE D'ASS &amp; REASS       </t>
  </si>
  <si>
    <t>A42153</t>
  </si>
  <si>
    <t xml:space="preserve">PROTEA ASS CO LTD                  </t>
  </si>
  <si>
    <t>A42174</t>
  </si>
  <si>
    <t xml:space="preserve">HOLLANDIA REINS CO LTD             </t>
  </si>
  <si>
    <t xml:space="preserve">GUARDIAN NAT INS CO LTD            </t>
  </si>
  <si>
    <t>A42179</t>
  </si>
  <si>
    <t xml:space="preserve">GENERAL ACC INS CO STH AFRICA LTD  </t>
  </si>
  <si>
    <t xml:space="preserve">CENTRAL REINS CORP LTD             </t>
  </si>
  <si>
    <t xml:space="preserve">LA PRUDENCE SA                     </t>
  </si>
  <si>
    <t xml:space="preserve">CIE CENTRALE DE REASS              </t>
  </si>
  <si>
    <t>A42378</t>
  </si>
  <si>
    <t xml:space="preserve">EGYPTIAN REINS CO                  </t>
  </si>
  <si>
    <t>Egypt</t>
  </si>
  <si>
    <t xml:space="preserve">BAYERISCHE BEAMTEN VERS AG         </t>
  </si>
  <si>
    <t xml:space="preserve">HAMPDEN INS NV                     </t>
  </si>
  <si>
    <t xml:space="preserve">SUECIA RE &amp; MAR INS CO LTD         </t>
  </si>
  <si>
    <t>A4321</t>
  </si>
  <si>
    <t>COLONIA INSURANCE (IRELAND) LIMITED</t>
  </si>
  <si>
    <t xml:space="preserve">MUNICIPAL GENERAL INSURANCE LTD    </t>
  </si>
  <si>
    <t>A4431</t>
  </si>
  <si>
    <t xml:space="preserve">EULER-COBAC BELGIUM SA             </t>
  </si>
  <si>
    <t xml:space="preserve">EUROPA RE                          </t>
  </si>
  <si>
    <t xml:space="preserve">INTER-OCEAN REINS CO LTD           </t>
  </si>
  <si>
    <t xml:space="preserve">MBR RE PTY LTD                     </t>
  </si>
  <si>
    <t xml:space="preserve">INDIA INT INS PTE LTD              </t>
  </si>
  <si>
    <t xml:space="preserve">AXA CORP SOL ASIA PACIFIC PTE LTD  </t>
  </si>
  <si>
    <t>A4623</t>
  </si>
  <si>
    <t xml:space="preserve">CHARTER REINS CO LTD               </t>
  </si>
  <si>
    <t>A4663</t>
  </si>
  <si>
    <t xml:space="preserve">PHOENIX ASS                        </t>
  </si>
  <si>
    <t>A4671</t>
  </si>
  <si>
    <t xml:space="preserve">GROUPE AXA ASS ET REASS AVIATION   </t>
  </si>
  <si>
    <t xml:space="preserve">NEW ZEALAND REINS CO (UK) LTD      </t>
  </si>
  <si>
    <t xml:space="preserve">AM KONZERNRUCKVERS AG              </t>
  </si>
  <si>
    <t xml:space="preserve">TRANSPORT INDUSTRIES INS CO LTD    </t>
  </si>
  <si>
    <t xml:space="preserve">ALLIANZ AUSTRALIA LTD              </t>
  </si>
  <si>
    <t xml:space="preserve">NRMA INS LTD                       </t>
  </si>
  <si>
    <t xml:space="preserve">GENERALCOLOGNE RE AUSTRALIA LTD    </t>
  </si>
  <si>
    <t xml:space="preserve">COLONIAL MUT GEN INS CO LTD        </t>
  </si>
  <si>
    <t xml:space="preserve">SWISS RE CO CANADA                 </t>
  </si>
  <si>
    <t xml:space="preserve">MOTOR ACC MUT INS PTY LTD          </t>
  </si>
  <si>
    <t>A50347</t>
  </si>
  <si>
    <t>NEW REINSURANCE COMPANY LTD</t>
  </si>
  <si>
    <t>INS COMMISSION OF WESTERN AUSTRALIA</t>
  </si>
  <si>
    <t>CENTRE REINSURANCE INTERNATIONAL CO</t>
  </si>
  <si>
    <t>A5106</t>
  </si>
  <si>
    <t xml:space="preserve">SCHWEIZ ALLGEMEINE VERSICHERUNGS   </t>
  </si>
  <si>
    <t>A5298</t>
  </si>
  <si>
    <t xml:space="preserve">ATHEL REINS CO LTD                 </t>
  </si>
  <si>
    <t xml:space="preserve">MANULIFE FINANCIAL GROUP           </t>
  </si>
  <si>
    <t xml:space="preserve">NATIONAL CO FOR COOPERATIVE INS    </t>
  </si>
  <si>
    <t xml:space="preserve">MUTUELLES REGIONALES D'ASSURANCES  </t>
  </si>
  <si>
    <t xml:space="preserve">ANGLO AMERICAN INS CO LTD          </t>
  </si>
  <si>
    <t xml:space="preserve">XL INSURANCE (BERMUDA) LIMITED     </t>
  </si>
  <si>
    <t xml:space="preserve">XL EURO INS                        </t>
  </si>
  <si>
    <t xml:space="preserve">LEGAL &amp; GENERAL INSURANCE LTD      </t>
  </si>
  <si>
    <t xml:space="preserve">COLOGNE REINS CO (DUBLIN) LTD      </t>
  </si>
  <si>
    <t>RELIANCE NATIONAL INS CO (EURO) LTD</t>
  </si>
  <si>
    <t xml:space="preserve">CENTRE SOLUTIONS (BERMUDA) LTD     </t>
  </si>
  <si>
    <t xml:space="preserve">HSB ENGINEERING INSURANCE LTD      </t>
  </si>
  <si>
    <t xml:space="preserve">OSIRIS MARINE &amp; GENERAL INS CO LTD </t>
  </si>
  <si>
    <t xml:space="preserve">TRYG-BALTICA FORSIKRING AS         </t>
  </si>
  <si>
    <t xml:space="preserve">MONEGASQUE DE REAS S A M           </t>
  </si>
  <si>
    <t xml:space="preserve">SWISS RE LIFE &amp; HEALTH CANADA      </t>
  </si>
  <si>
    <t xml:space="preserve">CAPITAL CREDIT REINS CO LTD        </t>
  </si>
  <si>
    <t xml:space="preserve">KAB INTERNATIONAL FORS             </t>
  </si>
  <si>
    <t xml:space="preserve">AXA GENERAL INSURANCE LIMITED      </t>
  </si>
  <si>
    <t xml:space="preserve">ABP INS LTD                        </t>
  </si>
  <si>
    <t xml:space="preserve">NEW CAP RE                         </t>
  </si>
  <si>
    <t xml:space="preserve">NEW CAP RE BERMUDA                 </t>
  </si>
  <si>
    <t>UNDERWRITERS REIN CO (BARBADOS) INC</t>
  </si>
  <si>
    <t>HILLCOT RE LIMITED</t>
  </si>
  <si>
    <t xml:space="preserve">STOCKHOLM RE (BERMUDA) LTD         </t>
  </si>
  <si>
    <t xml:space="preserve">ROYAL &amp; SUN ALLIANCE INSURANCE PLC </t>
  </si>
  <si>
    <t>A61158</t>
  </si>
  <si>
    <t xml:space="preserve">AEGON NV                           </t>
  </si>
  <si>
    <t xml:space="preserve">ROYALE BELGE RE                    </t>
  </si>
  <si>
    <t xml:space="preserve">KANSA GEN INTL INS CO              </t>
  </si>
  <si>
    <t>A659</t>
  </si>
  <si>
    <t xml:space="preserve">GAN INCENDIE ACC                   </t>
  </si>
  <si>
    <t xml:space="preserve">AEGON SCHADEVERZEKERING NV         </t>
  </si>
  <si>
    <t xml:space="preserve">SCOR REASSURANCE                   </t>
  </si>
  <si>
    <t xml:space="preserve">CGU INS LTD                        </t>
  </si>
  <si>
    <t xml:space="preserve">ARABIA INSURANCE COMPANY S.A.L.    </t>
  </si>
  <si>
    <t xml:space="preserve">CONT REINS CORP (BERMUDA) LTD      </t>
  </si>
  <si>
    <t xml:space="preserve">AMERICAN HOME INS CO               </t>
  </si>
  <si>
    <t>Dominica</t>
  </si>
  <si>
    <t>CIE D'ASS CONTRE RISQUES TOUT NATUR</t>
  </si>
  <si>
    <t>West Indies Associated States</t>
  </si>
  <si>
    <t xml:space="preserve">NATIONAL UNION FIRE INSURANCE CO   </t>
  </si>
  <si>
    <t xml:space="preserve">MUNICH RE CO OF AUSTRALASIA LTD    </t>
  </si>
  <si>
    <t xml:space="preserve">CIC INSURANCE LIMITED              </t>
  </si>
  <si>
    <t xml:space="preserve">CIGNA                              </t>
  </si>
  <si>
    <t>TRAVELERS CAS &amp; SURETY CO OF CANADA</t>
  </si>
  <si>
    <t>A71420</t>
  </si>
  <si>
    <t xml:space="preserve">NORDIC INS CO OF CANADA            </t>
  </si>
  <si>
    <t>MERCANTILE &amp; GEN REINS CO OF CANADA</t>
  </si>
  <si>
    <t xml:space="preserve">MUNICH REINS CO OF CANADA          </t>
  </si>
  <si>
    <t xml:space="preserve">SCOR CANADA REINS CO               </t>
  </si>
  <si>
    <t>A71447</t>
  </si>
  <si>
    <t xml:space="preserve">CONNECTICUT GEN LIFE INS CO        </t>
  </si>
  <si>
    <t>A71659</t>
  </si>
  <si>
    <t xml:space="preserve">C.A.M.A.T. CIE D'ASSURANCES        </t>
  </si>
  <si>
    <t xml:space="preserve">AEGON INS CO (UK) LTD              </t>
  </si>
  <si>
    <t xml:space="preserve">GENERALI RUCK AG                   </t>
  </si>
  <si>
    <t xml:space="preserve">ELVIA ASS SA                       </t>
  </si>
  <si>
    <t xml:space="preserve">ALLIANZ SUISSE VERSICHERUNGEN      </t>
  </si>
  <si>
    <t>A71706</t>
  </si>
  <si>
    <t xml:space="preserve">KEMPER SA NV                       </t>
  </si>
  <si>
    <t>R&amp;Q REINSURANCE (BELGIUM) LIMITED</t>
  </si>
  <si>
    <t xml:space="preserve">SIRIUS BELGIUM REASSURANCES SA     </t>
  </si>
  <si>
    <t xml:space="preserve">DAS LEGAL EXPENSES INS CO LTD      </t>
  </si>
  <si>
    <t xml:space="preserve">GENERAL ACC REINS CO LTD           </t>
  </si>
  <si>
    <t xml:space="preserve">AACHENER UND MUNCHENER VER AG      </t>
  </si>
  <si>
    <t>A71762</t>
  </si>
  <si>
    <t xml:space="preserve">AGRIPPINA RUCK AG                  </t>
  </si>
  <si>
    <t xml:space="preserve">AGRIPPINA VERS AG                  </t>
  </si>
  <si>
    <t xml:space="preserve">ALLIANZ VERSICHERUNGS AG           </t>
  </si>
  <si>
    <t xml:space="preserve">ALTE LEIPZIGER RUECKVERSICHERUNG   </t>
  </si>
  <si>
    <t xml:space="preserve">ALTE LEIPZIGER VERS AG             </t>
  </si>
  <si>
    <t xml:space="preserve">DEUTSCHER RING                     </t>
  </si>
  <si>
    <t xml:space="preserve">GLOBALE RUCKVERSICHERUNGS AG       </t>
  </si>
  <si>
    <t xml:space="preserve">GOTHAER RUCK AG                    </t>
  </si>
  <si>
    <t xml:space="preserve">GOTHAER VERS.BANK VVAG             </t>
  </si>
  <si>
    <t>A71799</t>
  </si>
  <si>
    <t xml:space="preserve">SV SPARKASSEN VERSICHRUNG          </t>
  </si>
  <si>
    <t xml:space="preserve">NOVA UNFALLVERSICHERUNG AG         </t>
  </si>
  <si>
    <t xml:space="preserve">SAVAG SAARBRUECKER VERS AG         </t>
  </si>
  <si>
    <t xml:space="preserve">VICTORIA RUCKVERSICHERUNGS AG      </t>
  </si>
  <si>
    <t>A71904</t>
  </si>
  <si>
    <t xml:space="preserve">HAFNIA GEN INS CO LTD              </t>
  </si>
  <si>
    <t xml:space="preserve">ALLIANZ ASSURANCES S.A.            </t>
  </si>
  <si>
    <t>A71993</t>
  </si>
  <si>
    <t xml:space="preserve">CAMAT                              </t>
  </si>
  <si>
    <t xml:space="preserve">UNION ET PHENIX ESPAGNOL           </t>
  </si>
  <si>
    <t>FONDIARIA ASSICURAZIONI SPA LA</t>
  </si>
  <si>
    <t>A72219</t>
  </si>
  <si>
    <t xml:space="preserve">LA GENEV COMP INS                  </t>
  </si>
  <si>
    <t xml:space="preserve">TOPDANMARK FORSIKRINGS AS          </t>
  </si>
  <si>
    <t>A72286</t>
  </si>
  <si>
    <t xml:space="preserve">NORVEGIA FORS - A/S SANDVIKA       </t>
  </si>
  <si>
    <t>A72404</t>
  </si>
  <si>
    <t xml:space="preserve">VESTA FORSIKRINGSAKTIESELSKAPET    </t>
  </si>
  <si>
    <t>A72408</t>
  </si>
  <si>
    <t xml:space="preserve">YASUDA FIRE &amp; MARINE INS CO        </t>
  </si>
  <si>
    <t xml:space="preserve">LIMMAT INSURANCE COMPANY           </t>
  </si>
  <si>
    <t>A72680</t>
  </si>
  <si>
    <t xml:space="preserve">GAN VIE COMP FRAN D'ASS            </t>
  </si>
  <si>
    <t xml:space="preserve">GERLING GLOBALE RUCKVERSICH AG     </t>
  </si>
  <si>
    <t xml:space="preserve">TRANS RE ZURICH                    </t>
  </si>
  <si>
    <t>A72998</t>
  </si>
  <si>
    <t xml:space="preserve">PHENIX IART                        </t>
  </si>
  <si>
    <t xml:space="preserve">GERLING G &amp; A VERS AG              </t>
  </si>
  <si>
    <t>A73010</t>
  </si>
  <si>
    <t xml:space="preserve">NIEW ROTTERDAM (SCHWEIZ)           </t>
  </si>
  <si>
    <t>A73012</t>
  </si>
  <si>
    <t xml:space="preserve">AXA COMPAGNIE D'ASS                </t>
  </si>
  <si>
    <t xml:space="preserve">IMPERIAL FIRE AND MARINE RE CO     </t>
  </si>
  <si>
    <t xml:space="preserve">AXA RE UK                          </t>
  </si>
  <si>
    <t>A73058</t>
  </si>
  <si>
    <t xml:space="preserve">ASSICURAZIONI GENERALI SPA         </t>
  </si>
  <si>
    <t>A73059</t>
  </si>
  <si>
    <t xml:space="preserve">ASSURANCES GEN DE FRANCE IART      </t>
  </si>
  <si>
    <t>A73062</t>
  </si>
  <si>
    <t xml:space="preserve">THE BALOISE INS CO LTD             </t>
  </si>
  <si>
    <t xml:space="preserve">CHINA INS CO LTD                   </t>
  </si>
  <si>
    <t xml:space="preserve">GENERALI FRANCE ASS                </t>
  </si>
  <si>
    <t xml:space="preserve">CNA INSURANCE COMPANY (EUROPE) LTD </t>
  </si>
  <si>
    <t>A73085</t>
  </si>
  <si>
    <t>FEDERAL INSURANCE CO</t>
  </si>
  <si>
    <t>A73089</t>
  </si>
  <si>
    <t xml:space="preserve">FUJI FIRE &amp; MAR INS CO LTD         </t>
  </si>
  <si>
    <t xml:space="preserve">NISSAN INS CO (EUROPE) LTD         </t>
  </si>
  <si>
    <t>A73135</t>
  </si>
  <si>
    <t xml:space="preserve">QBE INS (UK) LTD                   </t>
  </si>
  <si>
    <t>SPRE LIMITED</t>
  </si>
  <si>
    <t xml:space="preserve">TUREGUM INS CO LTD                 </t>
  </si>
  <si>
    <t>A73166</t>
  </si>
  <si>
    <t xml:space="preserve">WURTTEMBERGISCHE FEUERVERS         </t>
  </si>
  <si>
    <t xml:space="preserve">BALTICA INS CO (UK) LTD            </t>
  </si>
  <si>
    <t xml:space="preserve">AIOI INSURANCE COMPANY OF EUROPE   </t>
  </si>
  <si>
    <t xml:space="preserve">COLONIA INS CO (UK) LTD            </t>
  </si>
  <si>
    <t>A73246</t>
  </si>
  <si>
    <t xml:space="preserve">CONTINENTAL REINS CORP (UK) LTD    </t>
  </si>
  <si>
    <t xml:space="preserve">COPENHAGEN REINS CO (UK) LTD       </t>
  </si>
  <si>
    <t xml:space="preserve">RIVERSTONE INS (UK) LTD            </t>
  </si>
  <si>
    <t>A73250</t>
  </si>
  <si>
    <t xml:space="preserve">DOWA INS CO (EUROPE) LTD           </t>
  </si>
  <si>
    <t>A73251</t>
  </si>
  <si>
    <t xml:space="preserve">EXCESS GEN INS CO LTD              </t>
  </si>
  <si>
    <t xml:space="preserve">FOLKSAM INTL INS CO (UK) LTD       </t>
  </si>
  <si>
    <t>GLOBAL GENERAL &amp; REINSURANCE CO LTD</t>
  </si>
  <si>
    <t xml:space="preserve">EAST WEST INS CO LTD               </t>
  </si>
  <si>
    <t xml:space="preserve">NIPPON INS CO OF EUROPE LTD        </t>
  </si>
  <si>
    <t xml:space="preserve">NRG LONDON REINS CO LTD            </t>
  </si>
  <si>
    <t>A73268</t>
  </si>
  <si>
    <t xml:space="preserve">MOORGATE INS CO LTD                </t>
  </si>
  <si>
    <t xml:space="preserve">LAKEWOOD INS CO LTD                </t>
  </si>
  <si>
    <t xml:space="preserve">SCOR UK CO LTD                     </t>
  </si>
  <si>
    <t xml:space="preserve">ORG RE (UK) LTD                    </t>
  </si>
  <si>
    <t xml:space="preserve">SWISS REINS CO (UK) LTD            </t>
  </si>
  <si>
    <t xml:space="preserve">SR INTL BUSINESS INS CO LTD        </t>
  </si>
  <si>
    <t>MITSUI SUMITOMO INS CO (EUROPE) LTD</t>
  </si>
  <si>
    <t xml:space="preserve">TOKIO MARINE EUROPE INS LTD        </t>
  </si>
  <si>
    <t xml:space="preserve">UNIONE ITALIANA (UK) REINS CO LTD  </t>
  </si>
  <si>
    <t xml:space="preserve">WASA INTL (UK) INS CO LTD          </t>
  </si>
  <si>
    <t>A73354</t>
  </si>
  <si>
    <t xml:space="preserve">MUNICH RE SERVICE LIMITED          </t>
  </si>
  <si>
    <t xml:space="preserve">AGF SINGAPORE                      </t>
  </si>
  <si>
    <t>A73586</t>
  </si>
  <si>
    <t xml:space="preserve">WINTERTHUR SWISS INS (ASIA) LTD    </t>
  </si>
  <si>
    <t xml:space="preserve">ARIG INS CO LTD                    </t>
  </si>
  <si>
    <t>A73911</t>
  </si>
  <si>
    <t xml:space="preserve">VESTA REINS CO LTD                 </t>
  </si>
  <si>
    <t>A74040</t>
  </si>
  <si>
    <t>A74129</t>
  </si>
  <si>
    <t>VEREINTE RECHTSSCHUTZVERS AG</t>
  </si>
  <si>
    <t xml:space="preserve">ALLIANZ INS (SINGAPORE) PTE LTD    </t>
  </si>
  <si>
    <t>A74200</t>
  </si>
  <si>
    <t xml:space="preserve">ZURICH INTL (BERMUDA) LTD          </t>
  </si>
  <si>
    <t xml:space="preserve">BIMEH IRAN                         </t>
  </si>
  <si>
    <t>Iran Islamic Republic of</t>
  </si>
  <si>
    <t>A75108</t>
  </si>
  <si>
    <t xml:space="preserve">GERLING KONZERN GLOBALE RUCK.      </t>
  </si>
  <si>
    <t xml:space="preserve">UNIQA SACHVERSICHERUNG AG          </t>
  </si>
  <si>
    <t>A7618</t>
  </si>
  <si>
    <t xml:space="preserve">POLARIS INS CO                     </t>
  </si>
  <si>
    <t xml:space="preserve">DELVAG RUCK                        </t>
  </si>
  <si>
    <t xml:space="preserve">QATAR GENERAL INS &amp; REINS CO       </t>
  </si>
  <si>
    <t xml:space="preserve">QATAR INSURANCE COMPANY            </t>
  </si>
  <si>
    <t xml:space="preserve">INS CORP OF BARBADOS - ICB         </t>
  </si>
  <si>
    <t xml:space="preserve">KOBSTAEDERNES FORSIKRING           </t>
  </si>
  <si>
    <t>LONDON LIFE AND CASUALTY (BARBADOS) CORPORATION</t>
  </si>
  <si>
    <t>A92309</t>
  </si>
  <si>
    <t xml:space="preserve">EXCESS INS CO LTD                  </t>
  </si>
  <si>
    <t>A9243</t>
  </si>
  <si>
    <t xml:space="preserve">NATIONAL COMMERCIAL UNION LTD      </t>
  </si>
  <si>
    <t xml:space="preserve">MAPFRE RE                          </t>
  </si>
  <si>
    <t>A92860</t>
  </si>
  <si>
    <t>R&amp;Q REINSURANCE COMPANY (UK) LIMITED</t>
  </si>
  <si>
    <t xml:space="preserve">THREADNEEDLE INS CO LTD            </t>
  </si>
  <si>
    <t>A92891</t>
  </si>
  <si>
    <t xml:space="preserve">SKANDIA MAR INS CO (UK) LTD        </t>
  </si>
  <si>
    <t>A92893</t>
  </si>
  <si>
    <t xml:space="preserve">UNI STOREBRAND INS CO (UK) LTD     </t>
  </si>
  <si>
    <t xml:space="preserve">METROPOLITAN REINS CO (UK) LTD     </t>
  </si>
  <si>
    <t>A92896</t>
  </si>
  <si>
    <t xml:space="preserve">INTERNATIONAL OIL INSURERS         </t>
  </si>
  <si>
    <t>A92897</t>
  </si>
  <si>
    <t xml:space="preserve">INS CORP OF SINGAPORE (UK) LTD     </t>
  </si>
  <si>
    <t xml:space="preserve">IC INS LTD                         </t>
  </si>
  <si>
    <t>GENERAL REINSURANCE (LONDON BRANCH)</t>
  </si>
  <si>
    <t xml:space="preserve">WURTTEMBERGISCHE VERS AG           </t>
  </si>
  <si>
    <t xml:space="preserve">FM INSURANCE COMPANY LIMITED       </t>
  </si>
  <si>
    <t xml:space="preserve">BRITISH &amp; FOREIGN MAR INS CO LTD   </t>
  </si>
  <si>
    <t>A92912</t>
  </si>
  <si>
    <t xml:space="preserve">CITY INTL INS CO LTD               </t>
  </si>
  <si>
    <t>A92922</t>
  </si>
  <si>
    <t xml:space="preserve">CROMBIE INS CO LTD                 </t>
  </si>
  <si>
    <t xml:space="preserve">TATE &amp; LYLE REINS LTD              </t>
  </si>
  <si>
    <t xml:space="preserve">ERC FRANKONA REINS (III) LTD       </t>
  </si>
  <si>
    <t xml:space="preserve">LONDON &amp; LEITH INS CO LTD          </t>
  </si>
  <si>
    <t xml:space="preserve">QBE INSURANCE (EUROPE) LTD         </t>
  </si>
  <si>
    <t xml:space="preserve">RELIANCE FIRE &amp; ACC INS CORP       </t>
  </si>
  <si>
    <t xml:space="preserve">HIH CAS &amp; GEN INS LTD              </t>
  </si>
  <si>
    <t>A92968</t>
  </si>
  <si>
    <t xml:space="preserve">DORINTAL REINS LTD                 </t>
  </si>
  <si>
    <t xml:space="preserve">ASIA INS CO LTD                    </t>
  </si>
  <si>
    <t xml:space="preserve">ASSURANCES MUT DE FRANCE           </t>
  </si>
  <si>
    <t xml:space="preserve">FAI REINS PTY LTD                  </t>
  </si>
  <si>
    <t xml:space="preserve">HARBOUR ASS CO OF BERMUDA LTD      </t>
  </si>
  <si>
    <t xml:space="preserve">FUJI INTL INS CO LTD               </t>
  </si>
  <si>
    <t xml:space="preserve">CHEVANSTELL LIMITED                </t>
  </si>
  <si>
    <t>A93233</t>
  </si>
  <si>
    <t xml:space="preserve">AMERICAN MERIDIAN INS CO LTD       </t>
  </si>
  <si>
    <t xml:space="preserve">RENAISSANCE RE LTD                 </t>
  </si>
  <si>
    <t xml:space="preserve">PMG ASS LTD                        </t>
  </si>
  <si>
    <t>IPCRE LIMITED</t>
  </si>
  <si>
    <t xml:space="preserve">YORKSHIRE INS CO LTD               </t>
  </si>
  <si>
    <t xml:space="preserve">BHP BILLITON MARINE AND GENERAL    </t>
  </si>
  <si>
    <t xml:space="preserve">GROUPEMENT EUROPEEN DE REASS       </t>
  </si>
  <si>
    <t xml:space="preserve">REINSURANCE AUSTRALIA CORP LTD     </t>
  </si>
  <si>
    <t xml:space="preserve">ODYSSEY RE (BERMUDA) LIMITED       </t>
  </si>
  <si>
    <t xml:space="preserve">TRI CAN RE                         </t>
  </si>
  <si>
    <t xml:space="preserve">LASALLE RE LTD                     </t>
  </si>
  <si>
    <t xml:space="preserve">NAC REINS INTL LTD                 </t>
  </si>
  <si>
    <t xml:space="preserve">BELVEDERE INS CO LTD               </t>
  </si>
  <si>
    <t>A93852</t>
  </si>
  <si>
    <t xml:space="preserve">NORTH AMERICAN FIDELITY &amp; GUAR LTD </t>
  </si>
  <si>
    <t>A94106</t>
  </si>
  <si>
    <t xml:space="preserve">AXA BOREAL ASSURANCES INC          </t>
  </si>
  <si>
    <t xml:space="preserve">LONDON LIFE &amp; GEN REINS CO LTD     </t>
  </si>
  <si>
    <t>A94331</t>
  </si>
  <si>
    <t xml:space="preserve">M.G.F.A                            </t>
  </si>
  <si>
    <t xml:space="preserve">AVIAFRANCE                         </t>
  </si>
  <si>
    <t xml:space="preserve">AMERICAN INTERNATIONAL ASS CO LTD  </t>
  </si>
  <si>
    <t>A94981</t>
  </si>
  <si>
    <t xml:space="preserve">AMERICAN HOME ASSURANCE COMPANY    </t>
  </si>
  <si>
    <t xml:space="preserve">BRISTOL REINS LTD                  </t>
  </si>
  <si>
    <t xml:space="preserve">ACE TEMPEST REINSURANCE LIMITED    </t>
  </si>
  <si>
    <t xml:space="preserve">CAT LTD                            </t>
  </si>
  <si>
    <t xml:space="preserve">GLOBAL CAPITAL REINS LTD           </t>
  </si>
  <si>
    <t xml:space="preserve">PINNACLE INS PLC                   </t>
  </si>
  <si>
    <t xml:space="preserve">BANKERS INS CO LTD                 </t>
  </si>
  <si>
    <t>HCC INTERNATIONAL INSURANCE COMPANY PLC</t>
  </si>
  <si>
    <t>TOKIO MILLENNIUM RE (UK) LIMITED</t>
  </si>
  <si>
    <t>A95543</t>
  </si>
  <si>
    <t xml:space="preserve">ODYSSEY INS CO LTD                 </t>
  </si>
  <si>
    <t xml:space="preserve">SCOR                               </t>
  </si>
  <si>
    <t xml:space="preserve">SUNDERLAND MARINE MUT INS CO LTD   </t>
  </si>
  <si>
    <t xml:space="preserve">GIO (UK) LTD                       </t>
  </si>
  <si>
    <t>A95613</t>
  </si>
  <si>
    <t xml:space="preserve">LIBERTY INTERNATIONAL REINS CO     </t>
  </si>
  <si>
    <t xml:space="preserve">BALTIC INSURANCE COMPANY LTD       </t>
  </si>
  <si>
    <t>A97130</t>
  </si>
  <si>
    <t xml:space="preserve">TERRA NOVA (BERMUDA) INS CO LTD    </t>
  </si>
  <si>
    <t xml:space="preserve">CIGNA INTL REINS CO LTD            </t>
  </si>
  <si>
    <t>CHARTIS INSURANCE IRELAND LTD</t>
  </si>
  <si>
    <t xml:space="preserve">ROYAL &amp; SUN ALLIANCE (GLOBAL) LTD  </t>
  </si>
  <si>
    <t xml:space="preserve">GREATER PACIFIC INS CO LTD         </t>
  </si>
  <si>
    <t xml:space="preserve">TALISMAN INS (BARBADOS) LTD        </t>
  </si>
  <si>
    <t xml:space="preserve">KONSORTIUM INS                     </t>
  </si>
  <si>
    <t xml:space="preserve">FAI GEN INS CO LTD                 </t>
  </si>
  <si>
    <t>AA1122000</t>
  </si>
  <si>
    <t>PRE 1995 - AUTHORISED INSURER - LLO</t>
  </si>
  <si>
    <t>AA1123000</t>
  </si>
  <si>
    <t xml:space="preserve">POST 1995 - UNAUTHORISED INSURER - </t>
  </si>
  <si>
    <t xml:space="preserve">CONNIE LEE INS CO                  </t>
  </si>
  <si>
    <t xml:space="preserve">AMERICAN RE-INS COMPANY            </t>
  </si>
  <si>
    <t xml:space="preserve">AMERICAN RELIABLE INS CO           </t>
  </si>
  <si>
    <t>ARIZONA</t>
  </si>
  <si>
    <t xml:space="preserve">FIVE STAR INSURANCE COMPANY        </t>
  </si>
  <si>
    <t>CALIFORNIA</t>
  </si>
  <si>
    <t xml:space="preserve">AUTO-OWNERS INS CO                 </t>
  </si>
  <si>
    <t xml:space="preserve">AVEMCO INSURANCE COMPANY           </t>
  </si>
  <si>
    <t xml:space="preserve">UNDERWRITERS REINSURANCE COMPANY   </t>
  </si>
  <si>
    <t xml:space="preserve">CINCINNATI INSURANCE CO            </t>
  </si>
  <si>
    <t>OHIO</t>
  </si>
  <si>
    <t xml:space="preserve">CHURCH MUTUAL INSURANCE COMPANY    </t>
  </si>
  <si>
    <t>WISCONSIN</t>
  </si>
  <si>
    <t xml:space="preserve">SENECA INS CO                      </t>
  </si>
  <si>
    <t>NEW YORK</t>
  </si>
  <si>
    <t>B00327</t>
  </si>
  <si>
    <t xml:space="preserve">TRANSGUARD INS CO OF AMERICA INC   </t>
  </si>
  <si>
    <t>ILLINOIS</t>
  </si>
  <si>
    <t xml:space="preserve">EMPLOYERS REINS CORP               </t>
  </si>
  <si>
    <t xml:space="preserve">ERIE INS EXCHANGE                  </t>
  </si>
  <si>
    <t xml:space="preserve">FARM BUREAU MUT INS CO             </t>
  </si>
  <si>
    <t>IOWA</t>
  </si>
  <si>
    <t xml:space="preserve">FARM FAMILY CASUALTY INSURANCE CO  </t>
  </si>
  <si>
    <t xml:space="preserve">FARMERS HOME MUTUAL INS CO         </t>
  </si>
  <si>
    <t>MINNESOTA</t>
  </si>
  <si>
    <t xml:space="preserve">FARMERS MUT HAIL OF IOWA           </t>
  </si>
  <si>
    <t xml:space="preserve">FEDERATED MUT INS CO               </t>
  </si>
  <si>
    <t>FIDELITY AND DEPOSIT CO OF MARYLAND</t>
  </si>
  <si>
    <t>MARYLAND</t>
  </si>
  <si>
    <t xml:space="preserve">FRANKENMUTH MUT INS CO             </t>
  </si>
  <si>
    <t>MICHIGAN</t>
  </si>
  <si>
    <t xml:space="preserve">FREMONT MUT INS CO                 </t>
  </si>
  <si>
    <t>ALLIANZ GLOBAL RISK US INSURANCE COMPANY</t>
  </si>
  <si>
    <t xml:space="preserve">GREATER NEW YORK MUT INS CO        </t>
  </si>
  <si>
    <t xml:space="preserve">GRINNELL MUT REINS CO              </t>
  </si>
  <si>
    <t xml:space="preserve">HARLEYSVILLE MUTUAL INS CO         </t>
  </si>
  <si>
    <t xml:space="preserve">HARTFORD STEAM BOILER INSP &amp; INS   </t>
  </si>
  <si>
    <t xml:space="preserve">NATIONAL LIAB AND FIRE INS CO      </t>
  </si>
  <si>
    <t xml:space="preserve">SHELTER REINS CO                   </t>
  </si>
  <si>
    <t>MISSOURI</t>
  </si>
  <si>
    <t>ODYSSEY REINSURANCE COMPANY</t>
  </si>
  <si>
    <t>CONNECTICUT</t>
  </si>
  <si>
    <t>LIBERTY MUTUAL MID-ATLANTIC INSURANCE COMPANY</t>
  </si>
  <si>
    <t xml:space="preserve">MILBANK INS CO                     </t>
  </si>
  <si>
    <t xml:space="preserve">MILLER INSURANCE COMPANY           </t>
  </si>
  <si>
    <t xml:space="preserve">RADIAN REINSURANCE CO              </t>
  </si>
  <si>
    <t xml:space="preserve">GENERAL STAR NATIONAL INSURANCE CO </t>
  </si>
  <si>
    <t xml:space="preserve">MOTORISTS MUT INS CO               </t>
  </si>
  <si>
    <t xml:space="preserve">MOTORS INS CORP                    </t>
  </si>
  <si>
    <t xml:space="preserve">ARKWRIGHT MUTUAL INS CO            </t>
  </si>
  <si>
    <t xml:space="preserve">WESTERN NAT MUT INS CO             </t>
  </si>
  <si>
    <t xml:space="preserve">MONTGOMERY MUTUAL INS CO           </t>
  </si>
  <si>
    <t xml:space="preserve">NATIONAL GRANGE MUT INS CO         </t>
  </si>
  <si>
    <t>NEW HAMPSHIRE</t>
  </si>
  <si>
    <t xml:space="preserve">OLD REPUBLIC INSURANCE COMPANY     </t>
  </si>
  <si>
    <t xml:space="preserve">AMERICAN CONTINENTAL INS CO        </t>
  </si>
  <si>
    <t xml:space="preserve">UNDERWRITERS INDEMNITY CO          </t>
  </si>
  <si>
    <t>TEXAS</t>
  </si>
  <si>
    <t xml:space="preserve">PENNSYLVANIA LUMBERMENS MUT        </t>
  </si>
  <si>
    <t xml:space="preserve">INTERCARGO INSURANCE COMPANY       </t>
  </si>
  <si>
    <t xml:space="preserve">PROTECTIVE INSURANCE COMPANY       </t>
  </si>
  <si>
    <t xml:space="preserve">PUBLIC SERVICE MUT INS CO          </t>
  </si>
  <si>
    <t xml:space="preserve">QUINCY MUTUAL FIRE INS CO          </t>
  </si>
  <si>
    <t>MASSACHUSETTS</t>
  </si>
  <si>
    <t xml:space="preserve">STATE AUTOMOBILE MUT INS CO        </t>
  </si>
  <si>
    <t xml:space="preserve">UNITED FIRE &amp; CAS CO               </t>
  </si>
  <si>
    <t xml:space="preserve">UNITED SERVICES AUTOMOBILE ASS     </t>
  </si>
  <si>
    <t xml:space="preserve">UTICA MUT INS CO                   </t>
  </si>
  <si>
    <t xml:space="preserve">ZENITH INSURANCE COMPANY           </t>
  </si>
  <si>
    <t>TOA-RE INSURANCE COMPANY OF AMERICA</t>
  </si>
  <si>
    <t>DELAWARE</t>
  </si>
  <si>
    <t xml:space="preserve">MAYFLOWER INS CO LTD               </t>
  </si>
  <si>
    <t>B01759</t>
  </si>
  <si>
    <t xml:space="preserve">KEMPER LLOYDS INSURANCE CO         </t>
  </si>
  <si>
    <t xml:space="preserve">LIBERTY INS CORP                   </t>
  </si>
  <si>
    <t xml:space="preserve">NAVIGATORS INSURANCE COMPANY       </t>
  </si>
  <si>
    <t xml:space="preserve">CLARENDON AMERICA INS CO           </t>
  </si>
  <si>
    <t>NEW JERSEY</t>
  </si>
  <si>
    <t xml:space="preserve">INDUSTRIAL INSURANCE COMPANY       </t>
  </si>
  <si>
    <t xml:space="preserve">PROGRESSIVE CLASSIC INS CO         </t>
  </si>
  <si>
    <t xml:space="preserve">NORTH AMERICAN SPECIALTY INS CO    </t>
  </si>
  <si>
    <t xml:space="preserve">THE CONTINENTAL INS CO OF NJ       </t>
  </si>
  <si>
    <t xml:space="preserve">CRUM &amp; FORSTER INS CO              </t>
  </si>
  <si>
    <t>B01887</t>
  </si>
  <si>
    <t xml:space="preserve">OCEAN MARINE INDTY CO              </t>
  </si>
  <si>
    <t>LOUISIANA</t>
  </si>
  <si>
    <t xml:space="preserve">PARKWAY INS CO                     </t>
  </si>
  <si>
    <t xml:space="preserve">AZTEC INSURANCE COMPANY            </t>
  </si>
  <si>
    <t>FLORIDA</t>
  </si>
  <si>
    <t>B01996</t>
  </si>
  <si>
    <t xml:space="preserve">CIGNA PROP &amp; CAS INS               </t>
  </si>
  <si>
    <t xml:space="preserve">TRAVELERS CAS AND SURETY CO        </t>
  </si>
  <si>
    <t xml:space="preserve">ALFA MUT INS CO                    </t>
  </si>
  <si>
    <t>B02006</t>
  </si>
  <si>
    <t xml:space="preserve">ALFA MUTUAL FIRE INSURANCE CO      </t>
  </si>
  <si>
    <t xml:space="preserve">FARMERS ALLIANCE MUT INS CO        </t>
  </si>
  <si>
    <t>KANSAS</t>
  </si>
  <si>
    <t xml:space="preserve">ALLIED MUT INS CO                  </t>
  </si>
  <si>
    <t xml:space="preserve">ALLSTATE INSURANCE COMPANY         </t>
  </si>
  <si>
    <t>B02020</t>
  </si>
  <si>
    <t xml:space="preserve">SELECTIVE INS CO OF SOUTHEAST      </t>
  </si>
  <si>
    <t xml:space="preserve">AMERICAN HOME ASS CO               </t>
  </si>
  <si>
    <t xml:space="preserve">BAY STATE INSURANCE COMPANY        </t>
  </si>
  <si>
    <t xml:space="preserve">CAMBRIDGE MUTUAL FIRE INS CO       </t>
  </si>
  <si>
    <t xml:space="preserve">MERRIMACK MUTUAL FIRE INS CO       </t>
  </si>
  <si>
    <t xml:space="preserve">CENTENNIAL INS CO                  </t>
  </si>
  <si>
    <t xml:space="preserve">LIBERTY INS U/WRTRS INC            </t>
  </si>
  <si>
    <t xml:space="preserve">ROYAL &amp; SUN ALLIANCE PERS INS CO   </t>
  </si>
  <si>
    <t xml:space="preserve">XL RE AMERICA INC                  </t>
  </si>
  <si>
    <t>B02106</t>
  </si>
  <si>
    <t xml:space="preserve">ONEBEACON AMERICAN INS CO          </t>
  </si>
  <si>
    <t xml:space="preserve">BOSTON OLD COLONY INS CO           </t>
  </si>
  <si>
    <t xml:space="preserve">THE BUCKEYE UNION INS CO           </t>
  </si>
  <si>
    <t xml:space="preserve">COMMERCIAL INS CO OF NEWARK        </t>
  </si>
  <si>
    <t>CONTINENTAL INSURANCE COMPANY, THE</t>
  </si>
  <si>
    <t xml:space="preserve">FIDELITY &amp; CAS CO OF NY            </t>
  </si>
  <si>
    <t>B02122</t>
  </si>
  <si>
    <t xml:space="preserve">FIREMANS INS CO OF NEWARK          </t>
  </si>
  <si>
    <t xml:space="preserve">NIAGARA FIRE INS CO                </t>
  </si>
  <si>
    <t>B02126</t>
  </si>
  <si>
    <t xml:space="preserve">ATLANTA INTL INS CO                </t>
  </si>
  <si>
    <t xml:space="preserve">CONTINENTAL CAS CO                 </t>
  </si>
  <si>
    <t xml:space="preserve">WESTCHESTER FIRE INSURANCE COMPANY </t>
  </si>
  <si>
    <t>EMPIRE FIRE AND MARINE INSURANCE CO</t>
  </si>
  <si>
    <t>NEBRASKA</t>
  </si>
  <si>
    <t xml:space="preserve">EMPLOYERS MUT CAS CO               </t>
  </si>
  <si>
    <t xml:space="preserve">AMERICAN INS CO                    </t>
  </si>
  <si>
    <t xml:space="preserve">FIREMAN'S FUND INS CO              </t>
  </si>
  <si>
    <t xml:space="preserve">SAN FRANCISCO REINS CO             </t>
  </si>
  <si>
    <t xml:space="preserve">NEW ENGLAND REINS CORP             </t>
  </si>
  <si>
    <t xml:space="preserve">ONEBEACON INS CO                   </t>
  </si>
  <si>
    <t xml:space="preserve">GENERAL REINS CORP                 </t>
  </si>
  <si>
    <t xml:space="preserve">NORTH STAR REINS CORP              </t>
  </si>
  <si>
    <t xml:space="preserve">KANSAS CITY FIRE &amp; MARINE INS CO   </t>
  </si>
  <si>
    <t xml:space="preserve">GREAT AMERICAN INS CO              </t>
  </si>
  <si>
    <t xml:space="preserve">MEDMARC CASUALTY INSURANCE CO      </t>
  </si>
  <si>
    <t xml:space="preserve">HANOVER INS CO                     </t>
  </si>
  <si>
    <t xml:space="preserve">HARTFORD FIRE INS CO               </t>
  </si>
  <si>
    <t xml:space="preserve">HIGHLANDS INS CO                   </t>
  </si>
  <si>
    <t>B02242</t>
  </si>
  <si>
    <t>HOME INSURANCE COMPANY, THE</t>
  </si>
  <si>
    <t xml:space="preserve">COUNTRY MUT INS CO                 </t>
  </si>
  <si>
    <t xml:space="preserve">FREMONT INDEMNITY CO               </t>
  </si>
  <si>
    <t xml:space="preserve">INSURANCE CO OF NORTH AMERICA      </t>
  </si>
  <si>
    <t xml:space="preserve">LUMBERMENS MUT CAS CO              </t>
  </si>
  <si>
    <t xml:space="preserve">LIBERTY MUT FIRE INS CO            </t>
  </si>
  <si>
    <t xml:space="preserve">LIBERTY MUTUAL INSURANCE COMPANY   </t>
  </si>
  <si>
    <t xml:space="preserve">CONTINENTAL REINS CORP             </t>
  </si>
  <si>
    <t xml:space="preserve">GUARANTEE INS CO                   </t>
  </si>
  <si>
    <t>B02301</t>
  </si>
  <si>
    <t xml:space="preserve">WESTPORT INS CORP                  </t>
  </si>
  <si>
    <t>VIRGINIA SURETY COMPANY INC</t>
  </si>
  <si>
    <t xml:space="preserve">SHELTER MUT INS CO                 </t>
  </si>
  <si>
    <t xml:space="preserve">LEXINGTON INS CO                   </t>
  </si>
  <si>
    <t>NATIONAL UNION FIRE INS CO OF PITTS</t>
  </si>
  <si>
    <t xml:space="preserve">LEGION INSURANCE COMPANY           </t>
  </si>
  <si>
    <t xml:space="preserve">NATIONWIDE MUT INS CO              </t>
  </si>
  <si>
    <t xml:space="preserve">MAPFRE REINS CORP                  </t>
  </si>
  <si>
    <t xml:space="preserve">NORTHWESTERN NATIONAL INS CO       </t>
  </si>
  <si>
    <t xml:space="preserve">PACIFIC INDEMNITY CO               </t>
  </si>
  <si>
    <t xml:space="preserve">PEERLESS INSURANCE COMPANY         </t>
  </si>
  <si>
    <t xml:space="preserve">PHOENIX ASS CO OF NY               </t>
  </si>
  <si>
    <t xml:space="preserve">ZC SPECIALTY INS CO                </t>
  </si>
  <si>
    <t xml:space="preserve">RELIANCE INS CO                    </t>
  </si>
  <si>
    <t>B02421</t>
  </si>
  <si>
    <t xml:space="preserve">REPUBLIC INS CO                    </t>
  </si>
  <si>
    <t xml:space="preserve">NATIONAL INDEMNITY COMPANY         </t>
  </si>
  <si>
    <t xml:space="preserve">ROYAL INS CO OF AMERICA            </t>
  </si>
  <si>
    <t xml:space="preserve">ROYAL INDEMNITY COMPANY            </t>
  </si>
  <si>
    <t xml:space="preserve">SAFECO INS CO OF AMERICA           </t>
  </si>
  <si>
    <t>WASHINGTON</t>
  </si>
  <si>
    <t xml:space="preserve">GULF INS CO                        </t>
  </si>
  <si>
    <t xml:space="preserve">ST PAUL FIRE &amp; MAR INS             </t>
  </si>
  <si>
    <t>B02453</t>
  </si>
  <si>
    <t xml:space="preserve">ST PAUL MERCURY INS CO             </t>
  </si>
  <si>
    <t xml:space="preserve">HARLEYSVILLE WORCESTER INS CO      </t>
  </si>
  <si>
    <t xml:space="preserve">INDEMNITY INS CO OF NORTH AMERICA  </t>
  </si>
  <si>
    <t xml:space="preserve">TIG PREMIER INSURANCE CO           </t>
  </si>
  <si>
    <t xml:space="preserve">TIG INS CO                         </t>
  </si>
  <si>
    <t>B02518</t>
  </si>
  <si>
    <t xml:space="preserve">PHOENIX INS CO                     </t>
  </si>
  <si>
    <t xml:space="preserve">TRAVELERS INDEMNITY CO             </t>
  </si>
  <si>
    <t xml:space="preserve">UNITED PACIFIC INS CO              </t>
  </si>
  <si>
    <t xml:space="preserve">UNITED STATES FIDELITY &amp; GUAR CO   </t>
  </si>
  <si>
    <t xml:space="preserve">CHARTWELL REINS CO                 </t>
  </si>
  <si>
    <t>B02580</t>
  </si>
  <si>
    <t xml:space="preserve">VESTA AMERICAN REINS CO            </t>
  </si>
  <si>
    <t xml:space="preserve">ORION INS CO                       </t>
  </si>
  <si>
    <t xml:space="preserve">PACIFIC INS CO                     </t>
  </si>
  <si>
    <t xml:space="preserve">CIGNA WORLDWIDE INS CO             </t>
  </si>
  <si>
    <t xml:space="preserve">ALLIANZ U/WTRS INS CO              </t>
  </si>
  <si>
    <t xml:space="preserve">US INTERNATIONAL REINSURANCE CO    </t>
  </si>
  <si>
    <t>SIRIUS AMERICA INSURANCE CO</t>
  </si>
  <si>
    <t xml:space="preserve">INSURANCE CORP OF HANNOVER         </t>
  </si>
  <si>
    <t xml:space="preserve">GENERAL SECURITY NATIONAL INS CO   </t>
  </si>
  <si>
    <t>PARTNER REINSURANCE CO. OF THE U.S.</t>
  </si>
  <si>
    <t>CONVERIUM REINS (NORTH AMERICA) INC</t>
  </si>
  <si>
    <t>B02700</t>
  </si>
  <si>
    <t xml:space="preserve">RESOLUTE REINS CO                  </t>
  </si>
  <si>
    <t xml:space="preserve">PMA CAPITAL INS CORP               </t>
  </si>
  <si>
    <t xml:space="preserve">TIGI                               </t>
  </si>
  <si>
    <t>B02726</t>
  </si>
  <si>
    <t xml:space="preserve">LINSCO REINS CO                    </t>
  </si>
  <si>
    <t xml:space="preserve">ESSEX INS CO                       </t>
  </si>
  <si>
    <t xml:space="preserve">FORT WAYNE HEALTH &amp; CAS INS CO     </t>
  </si>
  <si>
    <t xml:space="preserve">AMERICAN ZURICH INS CO             </t>
  </si>
  <si>
    <t>BALTICA-SKAN REINS CO OF AMERICA IN</t>
  </si>
  <si>
    <t xml:space="preserve">AMER FUJI FIRE &amp; MAR               </t>
  </si>
  <si>
    <t xml:space="preserve">ADVANTAGE WORKS COMP INS CO        </t>
  </si>
  <si>
    <t xml:space="preserve">PXRE REINS CO                      </t>
  </si>
  <si>
    <t>B02878</t>
  </si>
  <si>
    <t xml:space="preserve">GERLING AMERICA INS CO             </t>
  </si>
  <si>
    <t xml:space="preserve">NATIONAL CASUALTY COMPANY          </t>
  </si>
  <si>
    <t xml:space="preserve">ADMIRAL INS CO                     </t>
  </si>
  <si>
    <t>B03039</t>
  </si>
  <si>
    <t xml:space="preserve">CHRISTIANIA GEN INS CORP           </t>
  </si>
  <si>
    <t xml:space="preserve">CUMIS INS SOCIETY INC              </t>
  </si>
  <si>
    <t>B03067</t>
  </si>
  <si>
    <t xml:space="preserve">GENERAL SECURITY ASS CORP OF NY    </t>
  </si>
  <si>
    <t>B03073</t>
  </si>
  <si>
    <t xml:space="preserve">GENERALI US BRANCH                 </t>
  </si>
  <si>
    <t xml:space="preserve">WESTERN EMPLOYERS INS CO           </t>
  </si>
  <si>
    <t>B03081</t>
  </si>
  <si>
    <t>HUDSON INS CO</t>
  </si>
  <si>
    <t>MERCANTILE &amp; GEN REINS CO OF AMERIC</t>
  </si>
  <si>
    <t xml:space="preserve">ODYSSEY REINS CORP                 </t>
  </si>
  <si>
    <t xml:space="preserve">MUNICH REINS CO                    </t>
  </si>
  <si>
    <t>NAT'L AMERICAN INS CO OF CALIFORNIA</t>
  </si>
  <si>
    <t xml:space="preserve">RANGER INS CO                      </t>
  </si>
  <si>
    <t xml:space="preserve">ROCHDALE INSURANCE COMPANY         </t>
  </si>
  <si>
    <t xml:space="preserve">EAGLE WEST INS CO                  </t>
  </si>
  <si>
    <t xml:space="preserve">TRANSATLANTIC REINSURANCE COMPANY  </t>
  </si>
  <si>
    <t>B03129</t>
  </si>
  <si>
    <t xml:space="preserve">GENERAL SECURITY PROP AND CAS CO   </t>
  </si>
  <si>
    <t xml:space="preserve">AMERICAN AGRICULTURAL INSURANCE CO </t>
  </si>
  <si>
    <t xml:space="preserve">FLORISTS MUT INS CO                </t>
  </si>
  <si>
    <t xml:space="preserve">COUNTRYWAY INS CO                  </t>
  </si>
  <si>
    <t xml:space="preserve">LUMBERMEN'S UNDERWRITERS           </t>
  </si>
  <si>
    <t xml:space="preserve">SWISS REINS AMERICA CORP           </t>
  </si>
  <si>
    <t xml:space="preserve">HOUSTON CASUALTY COMPANY           </t>
  </si>
  <si>
    <t xml:space="preserve">SCOTTSDALE INS CO                  </t>
  </si>
  <si>
    <t>B03327</t>
  </si>
  <si>
    <t xml:space="preserve">INS CO OF GREATER NEW YORK         </t>
  </si>
  <si>
    <t xml:space="preserve">INS CORP OF NEW YORK               </t>
  </si>
  <si>
    <t xml:space="preserve">EVEREST REINS CO                   </t>
  </si>
  <si>
    <t>CHARTIS SPECIALITY INSURANCE COMPANY</t>
  </si>
  <si>
    <t>ALASKA</t>
  </si>
  <si>
    <t xml:space="preserve">COLUMBIA CASUALTY COMPANY          </t>
  </si>
  <si>
    <t xml:space="preserve">ZURICH AMERICAN INS CO OF ILLINOIS </t>
  </si>
  <si>
    <t xml:space="preserve">ARKWRIGHT INSURANCE COMPANY        </t>
  </si>
  <si>
    <t xml:space="preserve">REPUBLIC WESTERN INS CO            </t>
  </si>
  <si>
    <t xml:space="preserve">SCOR REINSURANCE COMPANY           </t>
  </si>
  <si>
    <t xml:space="preserve">FIRST EXCESS &amp; REINS CORP          </t>
  </si>
  <si>
    <t>TRAVELERS CAS &amp; SURETY CO OF AMERIC</t>
  </si>
  <si>
    <t xml:space="preserve">CONSTITUTION INS CO                </t>
  </si>
  <si>
    <t xml:space="preserve">PREFERRED RISK INS CO              </t>
  </si>
  <si>
    <t>DOCTORS' CO AN INTERINS EXCHANGE</t>
  </si>
  <si>
    <t>B03692</t>
  </si>
  <si>
    <t xml:space="preserve">SOUTHERN CALIFORNIA PHYS INS EXCH  </t>
  </si>
  <si>
    <t>B03696</t>
  </si>
  <si>
    <t xml:space="preserve">TRYGG-HANSA INS CO LTD USB         </t>
  </si>
  <si>
    <t>AXA INSURANCE COMPANY</t>
  </si>
  <si>
    <t xml:space="preserve">FRONTIER INS CO                    </t>
  </si>
  <si>
    <t xml:space="preserve">AMERICAN EMPIRE SURPLUS LINES      </t>
  </si>
  <si>
    <t>AIOI NISSAY DOWA INSURANCE COMPANY OF AMERICA</t>
  </si>
  <si>
    <t xml:space="preserve">TRENWICK AMERICA REINS CORP        </t>
  </si>
  <si>
    <t xml:space="preserve">EVANSTON INS CO                    </t>
  </si>
  <si>
    <t xml:space="preserve">EXECUTIVE RISK INDEMNITY INC.      </t>
  </si>
  <si>
    <t xml:space="preserve">DORINCO REINS CO                   </t>
  </si>
  <si>
    <t xml:space="preserve">RELIANCE NATIONAL INS CO OF NY     </t>
  </si>
  <si>
    <t xml:space="preserve">UNITED AMERICAS INS CO             </t>
  </si>
  <si>
    <t>B04030</t>
  </si>
  <si>
    <t xml:space="preserve">AMERICAS INS CO                    </t>
  </si>
  <si>
    <t>NATIONAL BEN FRANKLIN INS CO OF ILL</t>
  </si>
  <si>
    <t xml:space="preserve">FACTORY MUTUAL INS CO              </t>
  </si>
  <si>
    <t>RHODE ISLAND</t>
  </si>
  <si>
    <t xml:space="preserve">HOMESTEAD INS CO                   </t>
  </si>
  <si>
    <t xml:space="preserve">GE REINSURANCE CORPORATION         </t>
  </si>
  <si>
    <t>B04210</t>
  </si>
  <si>
    <t xml:space="preserve">RLI INS CO                         </t>
  </si>
  <si>
    <t xml:space="preserve">RELIANCE INS CO OF ILLINOIS        </t>
  </si>
  <si>
    <t xml:space="preserve">ERIE INS CO                        </t>
  </si>
  <si>
    <t xml:space="preserve">NATNL INDTY CO OF MID-AMERICA      </t>
  </si>
  <si>
    <t xml:space="preserve">VESTA FIRE INS CORP                </t>
  </si>
  <si>
    <t>R&amp;Q REINSURANCE COMPANY</t>
  </si>
  <si>
    <t>TRAVELERS PROPERTY CASUALTY COMPANY OF AMERICA</t>
  </si>
  <si>
    <t xml:space="preserve">INSURANCE COMPANY OF THE WEST      </t>
  </si>
  <si>
    <t xml:space="preserve">NEW YORK MAR &amp; GEN INSURANCE CO    </t>
  </si>
  <si>
    <t xml:space="preserve">CLASSIC FIRE &amp; MARINE INS CO       </t>
  </si>
  <si>
    <t xml:space="preserve">DEERFIELD INSURANCE COMPANY        </t>
  </si>
  <si>
    <t xml:space="preserve">ASSOCIATED INTERNATIONAL INS CO    </t>
  </si>
  <si>
    <t>B05764</t>
  </si>
  <si>
    <t xml:space="preserve">TRENWICK SYND CORP                 </t>
  </si>
  <si>
    <t xml:space="preserve">ALL AMERICAN LIFE INS CO           </t>
  </si>
  <si>
    <t xml:space="preserve">AMERICAN INTL LIFE ASS CO OF NY    </t>
  </si>
  <si>
    <t>AMERICAN NATIONAL INSURANCE COMPANY</t>
  </si>
  <si>
    <t xml:space="preserve">AMERICAN UNION LIFE INS CO         </t>
  </si>
  <si>
    <t xml:space="preserve">AMERICAN UNITED LIFE INS CO        </t>
  </si>
  <si>
    <t xml:space="preserve">PRINCIPAL MUTUAL LIFE INS CO       </t>
  </si>
  <si>
    <t xml:space="preserve">TRUSTMARK INS CO (MUTUAL)          </t>
  </si>
  <si>
    <t xml:space="preserve">GENERAL RE LIFE CORP               </t>
  </si>
  <si>
    <t xml:space="preserve">COLONIAL LIFE &amp; ACCIDENT INS CO    </t>
  </si>
  <si>
    <t>SOUTH CAROLINA</t>
  </si>
  <si>
    <t xml:space="preserve">COMBINED INS CO OF AMERICA         </t>
  </si>
  <si>
    <t xml:space="preserve">UNUM LIFE INS CO OF AMERICA        </t>
  </si>
  <si>
    <t>MAINE</t>
  </si>
  <si>
    <t xml:space="preserve">CONTINENTAL ASSURANCE COMPANY      </t>
  </si>
  <si>
    <t xml:space="preserve">EQUITABLE LIFE ASS SOC OF US       </t>
  </si>
  <si>
    <t xml:space="preserve">FARM FAMILY LIFE INSURANCE CO      </t>
  </si>
  <si>
    <t xml:space="preserve">WASHINGTON SECURITY LIFE INS CO    </t>
  </si>
  <si>
    <t xml:space="preserve">GENERAL AMERICAN LIFE INSURANCE CO </t>
  </si>
  <si>
    <t xml:space="preserve">GUARDIAN LIFE INS CO OF AMERICA    </t>
  </si>
  <si>
    <t xml:space="preserve">JOHN HANCOCK MUT LIFE INS CO       </t>
  </si>
  <si>
    <t xml:space="preserve">LIFE INS CO OF NORTH AMERICA       </t>
  </si>
  <si>
    <t xml:space="preserve">LINCOLN NATIONAL LIFE INS CO       </t>
  </si>
  <si>
    <t xml:space="preserve">MANUFACTURERS LIFE INS CO USA      </t>
  </si>
  <si>
    <t>B06704</t>
  </si>
  <si>
    <t xml:space="preserve">METROPOLITAN LIFE INS CO           </t>
  </si>
  <si>
    <t xml:space="preserve">MONY LIFE INS CO                   </t>
  </si>
  <si>
    <t xml:space="preserve">ALLIANZ LIFE INS CO OF N. AMERICA  </t>
  </si>
  <si>
    <t>SWISS RE LIFE &amp; HEALTH AMERICA INC.</t>
  </si>
  <si>
    <t xml:space="preserve">RELIASTAR LIFE INSURANCE CO        </t>
  </si>
  <si>
    <t xml:space="preserve">TRANSAMERICA OCCIDENTAL LIFE       </t>
  </si>
  <si>
    <t xml:space="preserve">PAN-AMERICAN LIFE INS CO           </t>
  </si>
  <si>
    <t xml:space="preserve">PAUL REVERE LIFE INSURANCE COMPANY </t>
  </si>
  <si>
    <t xml:space="preserve">PROVIDENT LIFE &amp; ACC INS CO        </t>
  </si>
  <si>
    <t>TENNESSEE</t>
  </si>
  <si>
    <t xml:space="preserve">PRUDENTIAL INS CO OF AMERICA       </t>
  </si>
  <si>
    <t xml:space="preserve">EMPLOYERS REASS CORP               </t>
  </si>
  <si>
    <t xml:space="preserve">RELIANCE STANDARD LIFE INS CO      </t>
  </si>
  <si>
    <t xml:space="preserve">FIRST ALLMERICA FINANCIAL LIFE     </t>
  </si>
  <si>
    <t>CLARICA LIFE INSURANCE COMPANY - US</t>
  </si>
  <si>
    <t xml:space="preserve">SWISS RE LIFE &amp; HEALTH AMERICA INC </t>
  </si>
  <si>
    <t xml:space="preserve">HARTFORD LIFE &amp; ACCIDENT INS CO    </t>
  </si>
  <si>
    <t xml:space="preserve">TRAVELERS INS COMPANY - (LIFE)     </t>
  </si>
  <si>
    <t xml:space="preserve">ANTHEM ALLIANCE HEALTH INS CO      </t>
  </si>
  <si>
    <t xml:space="preserve">MANUFACTURERS LIFE INS CO OF AMER  </t>
  </si>
  <si>
    <t>B09058</t>
  </si>
  <si>
    <t xml:space="preserve">PAN-AMERICAN ASS CO                </t>
  </si>
  <si>
    <t xml:space="preserve">RGA REINSURANCE COMPANY            </t>
  </si>
  <si>
    <t>GENERALI USA LIFE REASSURANCE COMPANY</t>
  </si>
  <si>
    <t xml:space="preserve">MEGA LIFE &amp; HEALTH INS CO          </t>
  </si>
  <si>
    <t>OKLAHOMA</t>
  </si>
  <si>
    <t xml:space="preserve">UNION AMERICA INS CO               </t>
  </si>
  <si>
    <t xml:space="preserve">FARMERS MUTUAL HOME INS CO (NE)    </t>
  </si>
  <si>
    <t xml:space="preserve">CLASSIC SYNDICATE INC              </t>
  </si>
  <si>
    <t xml:space="preserve">CEM INSURANCE COMPANY              </t>
  </si>
  <si>
    <t xml:space="preserve">RELIANCE NATIONAL INSURANCE CO     </t>
  </si>
  <si>
    <t xml:space="preserve">MONTGOMERY INDEMNITY CO            </t>
  </si>
  <si>
    <t xml:space="preserve">CONTINENTAL LLOYDS INS CO          </t>
  </si>
  <si>
    <t xml:space="preserve">FIRST LIBERTY INS CORP             </t>
  </si>
  <si>
    <t xml:space="preserve">LM INS CORPORATION                 </t>
  </si>
  <si>
    <t xml:space="preserve">AXA CORP SOLS E&amp;S LINES INS CO     </t>
  </si>
  <si>
    <t xml:space="preserve">SEVEN HILLS INSURANCE COMPANY      </t>
  </si>
  <si>
    <t xml:space="preserve">COMMONWEALTH INSURANCE CO          </t>
  </si>
  <si>
    <t xml:space="preserve">ACE GUARANTY CORP                  </t>
  </si>
  <si>
    <t>TRAVELLERS PROPERTY CASUALTY INS CO</t>
  </si>
  <si>
    <t xml:space="preserve">GREENWICH INSURANCE CO             </t>
  </si>
  <si>
    <t xml:space="preserve">PUERTO RICAN-AMERICAN INSURANCE CO </t>
  </si>
  <si>
    <t xml:space="preserve">CRUM &amp; FORSTER SPECIALTY INS CO    </t>
  </si>
  <si>
    <t xml:space="preserve">RELIANCE SURETY CO                 </t>
  </si>
  <si>
    <t xml:space="preserve">NATIONWIDE AFFINITY INS CO OF AMER </t>
  </si>
  <si>
    <t>TECHNOLOGY INSURANCE COMPANY INC.</t>
  </si>
  <si>
    <t xml:space="preserve">AMERICAN HEALTHCARE INDEMNITY CO   </t>
  </si>
  <si>
    <t xml:space="preserve">PRIME INS SYNDICATE INC            </t>
  </si>
  <si>
    <t>ALLIED WORLD ASSURANCE CO (US) INC</t>
  </si>
  <si>
    <t xml:space="preserve">AMERICAN ALTERNATIVE INS CORP      </t>
  </si>
  <si>
    <t xml:space="preserve">UNDERWRITERS INSURANCE COMPANY     </t>
  </si>
  <si>
    <t xml:space="preserve">ENCOMPASS INS CO OF AMERICA        </t>
  </si>
  <si>
    <t>B18035</t>
  </si>
  <si>
    <t xml:space="preserve">AMERICAN NUCLEAR INS               </t>
  </si>
  <si>
    <t xml:space="preserve">MUTUAL MARINE OFFICE INC           </t>
  </si>
  <si>
    <t xml:space="preserve">MUTUAL REINS BUREAU                </t>
  </si>
  <si>
    <t xml:space="preserve">AMERICAN INTL GROUP                </t>
  </si>
  <si>
    <t xml:space="preserve">CHUBB GROUP OF INSURANCE COMPANIES </t>
  </si>
  <si>
    <t xml:space="preserve">NATIONWIDE GROUP                   </t>
  </si>
  <si>
    <t>B19770</t>
  </si>
  <si>
    <t xml:space="preserve">US FIDELITY &amp; GUAR CORP            </t>
  </si>
  <si>
    <t xml:space="preserve">MANULIFE REINS CORP                </t>
  </si>
  <si>
    <t xml:space="preserve">HANNOVER LIFE REASS CO OF AMERICA  </t>
  </si>
  <si>
    <t xml:space="preserve">AMERICAN PHOENIX LIFE &amp; REASS CO   </t>
  </si>
  <si>
    <t xml:space="preserve">TRUST INSURANCE COMPANY            </t>
  </si>
  <si>
    <t xml:space="preserve">IMPERIAL FIRE &amp; CASUALTY INS CO    </t>
  </si>
  <si>
    <t xml:space="preserve">EXCESS RISK REINSURANCE CO         </t>
  </si>
  <si>
    <t xml:space="preserve">ALEXANDER HOWDEN GROUP AGENCY MGT  </t>
  </si>
  <si>
    <t xml:space="preserve">GUY CARPENTER &amp; CO INC             </t>
  </si>
  <si>
    <t>I10113</t>
  </si>
  <si>
    <t xml:space="preserve">LONDON AGENCY                      </t>
  </si>
  <si>
    <t xml:space="preserve">SPHERE DRAKE UM LTD                </t>
  </si>
  <si>
    <t xml:space="preserve">WRIGHT UNDERWRITING GROUP LTD      </t>
  </si>
  <si>
    <t>I10182</t>
  </si>
  <si>
    <t xml:space="preserve">LONDON SCANDINAVIAN UW LTD         </t>
  </si>
  <si>
    <t>I10263</t>
  </si>
  <si>
    <t xml:space="preserve">FORTRESS RE INC (AGENCY)           </t>
  </si>
  <si>
    <t>I10295</t>
  </si>
  <si>
    <t xml:space="preserve">NORTHERN UA AGENCY LTD             </t>
  </si>
  <si>
    <t xml:space="preserve">FORTRESS RE INC                    </t>
  </si>
  <si>
    <t>NORTH CAROLINA</t>
  </si>
  <si>
    <t>I10313</t>
  </si>
  <si>
    <t xml:space="preserve">SPHERE DRAKE UNDERWRITING          </t>
  </si>
  <si>
    <t>I10319</t>
  </si>
  <si>
    <t xml:space="preserve">REINSURANCE RISK MGMT              </t>
  </si>
  <si>
    <t>I10320</t>
  </si>
  <si>
    <t xml:space="preserve">SRRF MANAGEMENT                    </t>
  </si>
  <si>
    <t>I10327</t>
  </si>
  <si>
    <t xml:space="preserve">SOREMA (UK) LTD PER SPECIALIST     </t>
  </si>
  <si>
    <t>I10353</t>
  </si>
  <si>
    <t xml:space="preserve">LDG REINS U/WS INC                 </t>
  </si>
  <si>
    <t xml:space="preserve">MAPFRE RE MANAGEMENT SERVICES (UK) </t>
  </si>
  <si>
    <t>I10467</t>
  </si>
  <si>
    <t xml:space="preserve">HULL AND CO (GEN AGENCY) INC       </t>
  </si>
  <si>
    <t xml:space="preserve">INS SERVICES ASSOC                 </t>
  </si>
  <si>
    <t>I10486</t>
  </si>
  <si>
    <t xml:space="preserve">MARGENT UNDERWRITERS (BERMUDA) LTD </t>
  </si>
  <si>
    <t xml:space="preserve">LLOYD'S SYNDICATE 10               </t>
  </si>
  <si>
    <t>L1001</t>
  </si>
  <si>
    <t xml:space="preserve">LLOYD'S SYNDICATE 1001             </t>
  </si>
  <si>
    <t>L1002</t>
  </si>
  <si>
    <t xml:space="preserve">LLOYD'S SYNDICATE 1002             </t>
  </si>
  <si>
    <t xml:space="preserve">LLOYD'S SYNDICATE 1003             </t>
  </si>
  <si>
    <t xml:space="preserve">LLOYD'S SYNDICATE 1005             </t>
  </si>
  <si>
    <t xml:space="preserve">LLOYD'S SYNDICATE 1007             </t>
  </si>
  <si>
    <t>L1008</t>
  </si>
  <si>
    <t xml:space="preserve">LLOYD'S SYNDICATE 1008             </t>
  </si>
  <si>
    <t xml:space="preserve">LLOYD'S SYNDICATE 1009             </t>
  </si>
  <si>
    <t xml:space="preserve">LLOYD'S SYNDICATE 1010             </t>
  </si>
  <si>
    <t>L1011</t>
  </si>
  <si>
    <t xml:space="preserve">LLOYD'S SYNDICATE 1011             </t>
  </si>
  <si>
    <t>L1014</t>
  </si>
  <si>
    <t xml:space="preserve">LLOYD'S SYNDICATE 1014             </t>
  </si>
  <si>
    <t xml:space="preserve">LLOYD'S SYNDICATE 1018             </t>
  </si>
  <si>
    <t xml:space="preserve">LLOYD'S SYNDICATE 1019             </t>
  </si>
  <si>
    <t xml:space="preserve">LLOYD'S SYNDICATE 102              </t>
  </si>
  <si>
    <t>L1021</t>
  </si>
  <si>
    <t xml:space="preserve">LLOYD'S SYNDICATE 1021             </t>
  </si>
  <si>
    <t xml:space="preserve">LLOYD'S SYNDICATE 1023             </t>
  </si>
  <si>
    <t xml:space="preserve">LLOYD'S SYNDICATE 1024             </t>
  </si>
  <si>
    <t>L1025</t>
  </si>
  <si>
    <t xml:space="preserve">LLOYD'S SYNDICATE 1025             </t>
  </si>
  <si>
    <t xml:space="preserve">LLOYD'S SYNDICATE 1027             </t>
  </si>
  <si>
    <t xml:space="preserve">LLOYD'S SYNDICATE 1028             </t>
  </si>
  <si>
    <t xml:space="preserve">LLOYD'S SYNDICATE 1029             </t>
  </si>
  <si>
    <t xml:space="preserve">LLOYD'S SYNDICATE 103              </t>
  </si>
  <si>
    <t>L1035</t>
  </si>
  <si>
    <t xml:space="preserve">LLOYD'S SYNDICATE 1035             </t>
  </si>
  <si>
    <t xml:space="preserve">LLOYD'S SYNDICATE 1036             </t>
  </si>
  <si>
    <t xml:space="preserve">LLOYD'S SYNDICATE 1037             </t>
  </si>
  <si>
    <t xml:space="preserve">LLOYD'S SYNDICATE 1038             </t>
  </si>
  <si>
    <t xml:space="preserve">LLOYD'S SYNDICATE 1046             </t>
  </si>
  <si>
    <t xml:space="preserve">LLOYD'S SYNDICATE 1047             </t>
  </si>
  <si>
    <t xml:space="preserve">LLOYD'S SYNDICATE 1048             </t>
  </si>
  <si>
    <t xml:space="preserve">LLOYD'S SYNDICATE 1051             </t>
  </si>
  <si>
    <t xml:space="preserve">LLOYD'S SYNDICATE 1053             </t>
  </si>
  <si>
    <t xml:space="preserve">LLOYD'S SYNDICATE 1055             </t>
  </si>
  <si>
    <t>L1056</t>
  </si>
  <si>
    <t xml:space="preserve">LLOYD'S SYNDICATE 1056             </t>
  </si>
  <si>
    <t xml:space="preserve">LLOYD'S SYNDICATE 1057             </t>
  </si>
  <si>
    <t xml:space="preserve">LLOYD'S SYNDICATE 1058             </t>
  </si>
  <si>
    <t xml:space="preserve">LLOYD'S SYNDICATE 1066             </t>
  </si>
  <si>
    <t xml:space="preserve">LLOYD'S SYNDICATE 1067             </t>
  </si>
  <si>
    <t xml:space="preserve">LLOYD'S SYNDICATE 1068             </t>
  </si>
  <si>
    <t xml:space="preserve">LLOYD'S SYNDICATE 1069             </t>
  </si>
  <si>
    <t>L108</t>
  </si>
  <si>
    <t xml:space="preserve">LLOYD'S SYNDICATE 108              </t>
  </si>
  <si>
    <t>L1081</t>
  </si>
  <si>
    <t xml:space="preserve">LLOYD'S SYNDICATE 1081             </t>
  </si>
  <si>
    <t xml:space="preserve">LLOYD'S SYNDICATE 1082             </t>
  </si>
  <si>
    <t xml:space="preserve">LLOYD'S SYNDICATE 1084             </t>
  </si>
  <si>
    <t>L1085</t>
  </si>
  <si>
    <t xml:space="preserve">LLOYD'S SYNDICATE 1085             </t>
  </si>
  <si>
    <t>L1086</t>
  </si>
  <si>
    <t xml:space="preserve">LLOYD'S SYNDICATE 1086             </t>
  </si>
  <si>
    <t xml:space="preserve">LLOYD'S SYNDICATE 1087             </t>
  </si>
  <si>
    <t xml:space="preserve">LLOYD'S SYNDICATE 1088             </t>
  </si>
  <si>
    <t>L109</t>
  </si>
  <si>
    <t xml:space="preserve">LLOYD'S SYNDICATE 109              </t>
  </si>
  <si>
    <t xml:space="preserve">LLOYD'S SYNDICATE 1093             </t>
  </si>
  <si>
    <t xml:space="preserve">LLOYD'S SYNDICATE 1094             </t>
  </si>
  <si>
    <t xml:space="preserve">LLOYD'S SYNDICATE 1095             </t>
  </si>
  <si>
    <t xml:space="preserve">LLOYD'S SYNDICATE 1096             </t>
  </si>
  <si>
    <t>L1097</t>
  </si>
  <si>
    <t xml:space="preserve">LLOYD'S SYNDICATE 1097             </t>
  </si>
  <si>
    <t xml:space="preserve">LLOYD'S SYNDICATE 1099             </t>
  </si>
  <si>
    <t xml:space="preserve">LLOYD'S SYNDICATE 1101             </t>
  </si>
  <si>
    <t>L1102</t>
  </si>
  <si>
    <t xml:space="preserve">LLOYD'S SYNDICATE 1102             </t>
  </si>
  <si>
    <t xml:space="preserve">LLOYD'S SYNDICATE 1103             </t>
  </si>
  <si>
    <t xml:space="preserve">LLOYD'S SYNDICATE 1105             </t>
  </si>
  <si>
    <t xml:space="preserve">LLOYD'S SYNDICATE 1106             </t>
  </si>
  <si>
    <t xml:space="preserve">LLOYD'S SYNDICATE 1108             </t>
  </si>
  <si>
    <t>LLOYDS SYNDICATE 1110</t>
  </si>
  <si>
    <t xml:space="preserve">LLOYD'S SYNDICATE 1112             </t>
  </si>
  <si>
    <t>L1113</t>
  </si>
  <si>
    <t xml:space="preserve">LLOYD'S SYNDICATE 1113             </t>
  </si>
  <si>
    <t xml:space="preserve">LLOYD'S SYNDICATE 1114             </t>
  </si>
  <si>
    <t xml:space="preserve">LLOYD'S SYNDICATE 1115             </t>
  </si>
  <si>
    <t xml:space="preserve">LLOYD'S SYNDICATE 1116             </t>
  </si>
  <si>
    <t>L1117</t>
  </si>
  <si>
    <t xml:space="preserve">LLOYD'S SYNDICATE 1117             </t>
  </si>
  <si>
    <t xml:space="preserve">LLOYD'S SYNDICATE 112              </t>
  </si>
  <si>
    <t xml:space="preserve">LLOYD'S SYNDICATE 1121             </t>
  </si>
  <si>
    <t>L1122</t>
  </si>
  <si>
    <t xml:space="preserve">LLOYD'S SYNDICATE 1122             </t>
  </si>
  <si>
    <t xml:space="preserve">LLOYD'S SYNDICATE 1123             </t>
  </si>
  <si>
    <t xml:space="preserve">LLOYD'S SYNDICATE 1124             </t>
  </si>
  <si>
    <t>L1125</t>
  </si>
  <si>
    <t xml:space="preserve">LLOYD'S SYNDICATE 1125             </t>
  </si>
  <si>
    <t xml:space="preserve">LLOYD'S SYNDICATE 1126             </t>
  </si>
  <si>
    <t xml:space="preserve">LLOYD'S SYNDICATE 1131             </t>
  </si>
  <si>
    <t xml:space="preserve">LLOYD'S SYNDICATE 1133             </t>
  </si>
  <si>
    <t xml:space="preserve">LLOYD'S SYNDICATE 1135             </t>
  </si>
  <si>
    <t xml:space="preserve">LLOYD'S SYNDICATE 1136             </t>
  </si>
  <si>
    <t>L1139</t>
  </si>
  <si>
    <t xml:space="preserve">LLOYD'S SYNDICATE 1139             </t>
  </si>
  <si>
    <t xml:space="preserve">LLOYD'S SYNDICATE 1141             </t>
  </si>
  <si>
    <t xml:space="preserve">LLOYD'S SYNDICATE 1142             </t>
  </si>
  <si>
    <t xml:space="preserve">LLOYD'S SYNDICATE 1143             </t>
  </si>
  <si>
    <t xml:space="preserve">LLOYD'S SYNDICATE 1145             </t>
  </si>
  <si>
    <t xml:space="preserve">LLOYD'S SYNDICATE 1146             </t>
  </si>
  <si>
    <t>L1148</t>
  </si>
  <si>
    <t xml:space="preserve">LLOYD'S SYNDICATE 1148             </t>
  </si>
  <si>
    <t xml:space="preserve">LLOYD'S SYNDICATE 115              </t>
  </si>
  <si>
    <t xml:space="preserve">LLOYD'S SYNDICATE 1156             </t>
  </si>
  <si>
    <t xml:space="preserve">LLOYD'S SYNDICATE 1157             </t>
  </si>
  <si>
    <t>L1158</t>
  </si>
  <si>
    <t xml:space="preserve">LLOYD'S SYNDICATE 1158             </t>
  </si>
  <si>
    <t xml:space="preserve">LLOYD'S SYNDICATE 116              </t>
  </si>
  <si>
    <t xml:space="preserve">LLOYD'S SYNDICATE 1161             </t>
  </si>
  <si>
    <t>L1162</t>
  </si>
  <si>
    <t xml:space="preserve">LLOYD'S SYNDICATE 1162             </t>
  </si>
  <si>
    <t>L1163</t>
  </si>
  <si>
    <t xml:space="preserve">LLOYD'S SYNDICATE 1163             </t>
  </si>
  <si>
    <t xml:space="preserve">LLOYD'S SYNDICATE 1165             </t>
  </si>
  <si>
    <t xml:space="preserve">LLOYD'S SYNDICATE 1171             </t>
  </si>
  <si>
    <t>L1172</t>
  </si>
  <si>
    <t xml:space="preserve">LLOYD'S SYNDICATE 1172             </t>
  </si>
  <si>
    <t xml:space="preserve">LLOYD'S SYNDICATE 1173             </t>
  </si>
  <si>
    <t xml:space="preserve">LLOYD'S SYNDICATE 1174             </t>
  </si>
  <si>
    <t xml:space="preserve">LLOYD'S SYNDICATE 1175             </t>
  </si>
  <si>
    <t xml:space="preserve">LLOYD'S SYNDICATE 1176             </t>
  </si>
  <si>
    <t xml:space="preserve">LLOYD'S SYNDICATE 1179             </t>
  </si>
  <si>
    <t>L1182</t>
  </si>
  <si>
    <t xml:space="preserve">LLOYD'S SYNDICATE 1182             </t>
  </si>
  <si>
    <t xml:space="preserve">LLOYD'S SYNDICATE 1183             </t>
  </si>
  <si>
    <t xml:space="preserve">LLOYD'S SYNDICATE 1185             </t>
  </si>
  <si>
    <t xml:space="preserve">LLOYD'S SYNDICATE 1191             </t>
  </si>
  <si>
    <t xml:space="preserve">LLOYD'S SYNDICATE 1192             </t>
  </si>
  <si>
    <t xml:space="preserve">LLOYD'S SYNDICATE 1194             </t>
  </si>
  <si>
    <t xml:space="preserve">LLOYD'S SYNDICATE 1200             </t>
  </si>
  <si>
    <t xml:space="preserve">LLOYD'S SYNDICATE 1202             </t>
  </si>
  <si>
    <t xml:space="preserve">LLOYD'S SYNDICATE 1203             </t>
  </si>
  <si>
    <t xml:space="preserve">LLOYD'S SYNDICATE 1204             </t>
  </si>
  <si>
    <t xml:space="preserve">LLOYD'S SYNDICATE 1205             </t>
  </si>
  <si>
    <t xml:space="preserve">LLOYD'S SYNDICATE 1206             </t>
  </si>
  <si>
    <t xml:space="preserve">LLOYD'S SYNDICATE 1207             </t>
  </si>
  <si>
    <t xml:space="preserve">LLOYD'S SYNDICATE 1208             </t>
  </si>
  <si>
    <t xml:space="preserve">LLOYD'S SYNDICATE 1209             </t>
  </si>
  <si>
    <t xml:space="preserve">LLOYD'S SYNDICATE 1211             </t>
  </si>
  <si>
    <t xml:space="preserve">LLOYD'S SYNDICATE 1212             </t>
  </si>
  <si>
    <t xml:space="preserve">LLOYD'S SYNDICATE 1215             </t>
  </si>
  <si>
    <t xml:space="preserve">LLOYD'S SYNDICATE 1218             </t>
  </si>
  <si>
    <t xml:space="preserve">LLOYD'S SYNDICATE 122              </t>
  </si>
  <si>
    <t xml:space="preserve">LLOYD'S SYNDICATE 1221             </t>
  </si>
  <si>
    <t xml:space="preserve">LLOYD'S SYNDICATE 1222             </t>
  </si>
  <si>
    <t xml:space="preserve">LLOYD'S SYNDICATE 1223             </t>
  </si>
  <si>
    <t xml:space="preserve">LLOYD'S SYNDICATE 1224             </t>
  </si>
  <si>
    <t xml:space="preserve">LLOYDS SYNDICATE 1225              </t>
  </si>
  <si>
    <t xml:space="preserve">LLOYD'S SYNDICATE 1227             </t>
  </si>
  <si>
    <t xml:space="preserve">LLOYD'S SYNDICATE 1228             </t>
  </si>
  <si>
    <t xml:space="preserve">LLOYD'S SYNDICATE 1229             </t>
  </si>
  <si>
    <t xml:space="preserve">LLOYD'S SYNDICATE 123              </t>
  </si>
  <si>
    <t xml:space="preserve">LLOYD'S SYNDICATE 1231             </t>
  </si>
  <si>
    <t xml:space="preserve">LLOYD'S SYNDICATE 1234             </t>
  </si>
  <si>
    <t xml:space="preserve">LLOYD'S SYNDICATE 1236             </t>
  </si>
  <si>
    <t xml:space="preserve">LLOYD'S SYNDICATE 1239             </t>
  </si>
  <si>
    <t xml:space="preserve">LLOYD'S SYNDICATE 1241             </t>
  </si>
  <si>
    <t xml:space="preserve">LLOYD'S SYNDICATE 1242             </t>
  </si>
  <si>
    <t xml:space="preserve">LLOYD'S SYNDICATE 1243             </t>
  </si>
  <si>
    <t xml:space="preserve">LLOYD'S SYNDICATE 1245             </t>
  </si>
  <si>
    <t xml:space="preserve">LLOYD'S SYNDICATE 1250             </t>
  </si>
  <si>
    <t>L126</t>
  </si>
  <si>
    <t xml:space="preserve">LLOYD'S SYNDICATE 126              </t>
  </si>
  <si>
    <t xml:space="preserve">LLOYD'S SYNDICATE 1265             </t>
  </si>
  <si>
    <t xml:space="preserve">LLOYD'S SYNDICATE 1274             </t>
  </si>
  <si>
    <t>L130</t>
  </si>
  <si>
    <t xml:space="preserve">LLOYD'S SYNDICATE 130              </t>
  </si>
  <si>
    <t xml:space="preserve">LLOYD'S SYNDICATE 1301             </t>
  </si>
  <si>
    <t xml:space="preserve">LLOYD'S SYNDICATE 1308             </t>
  </si>
  <si>
    <t xml:space="preserve">LLOYD'S SYNDICATE 1317             </t>
  </si>
  <si>
    <t>LLOYD'S SYNDICATE 1318</t>
  </si>
  <si>
    <t xml:space="preserve">LLOYD'S SYNDICATE 136              </t>
  </si>
  <si>
    <t xml:space="preserve">LLOYD'S SYNDICATE 138              </t>
  </si>
  <si>
    <t xml:space="preserve">LLOYD'S SYNDICATE 139              </t>
  </si>
  <si>
    <t>L14</t>
  </si>
  <si>
    <t xml:space="preserve">LLOYD'S SYNDICATE 14               </t>
  </si>
  <si>
    <t xml:space="preserve">LLOYD'S SYNDICATE 1400             </t>
  </si>
  <si>
    <t xml:space="preserve">LLOYD'S SYNDICATE 1414             </t>
  </si>
  <si>
    <t xml:space="preserve">LLOYD'S SYNDICATE 1415             </t>
  </si>
  <si>
    <t xml:space="preserve">LLOYD'S SYNDICATE 144              </t>
  </si>
  <si>
    <t>LLOYD'S SYNDICATE 1458</t>
  </si>
  <si>
    <t xml:space="preserve">LLOYD'S SYNDICATE 1485             </t>
  </si>
  <si>
    <t xml:space="preserve">LLOYD'S SYNDICATE 15               </t>
  </si>
  <si>
    <t xml:space="preserve">LLOYD'S SYNDICATE 1511             </t>
  </si>
  <si>
    <t>L152</t>
  </si>
  <si>
    <t xml:space="preserve">LLOYD'S SYNDICATE 152              </t>
  </si>
  <si>
    <t xml:space="preserve">LLOYD'S SYNDICATE 154              </t>
  </si>
  <si>
    <t xml:space="preserve">LLOYD'S SYNDICATE 156              </t>
  </si>
  <si>
    <t xml:space="preserve">LLOYD'S SYNDICATE 158              </t>
  </si>
  <si>
    <t xml:space="preserve">LLOYD'S SYNDICATE 159              </t>
  </si>
  <si>
    <t xml:space="preserve">LLOYD'S SYNDICATE 1607             </t>
  </si>
  <si>
    <t xml:space="preserve">LLOYD'S SYNDICATE 1611             </t>
  </si>
  <si>
    <t>L162</t>
  </si>
  <si>
    <t xml:space="preserve">LLOYD'S SYNDICATE 162              </t>
  </si>
  <si>
    <t>L1686</t>
  </si>
  <si>
    <t>LLOYD'S SYNDICATE 1686</t>
  </si>
  <si>
    <t xml:space="preserve">LLOYD'S SYNDICATE 1688             </t>
  </si>
  <si>
    <t xml:space="preserve">LLOYD'S SYNDICATE 17               </t>
  </si>
  <si>
    <t xml:space="preserve">LLOYD'S SYNDICATE 172              </t>
  </si>
  <si>
    <t>L1729</t>
  </si>
  <si>
    <t>LLOYD'S SYNDICATE 1729</t>
  </si>
  <si>
    <t xml:space="preserve">LLOYD'S SYNDICATE 173              </t>
  </si>
  <si>
    <t xml:space="preserve">LLOYD'S SYNDICATE 176              </t>
  </si>
  <si>
    <t xml:space="preserve">LLOYD'S SYNDICATE 177              </t>
  </si>
  <si>
    <t xml:space="preserve">LLOYD'S SYNDICATE 178              </t>
  </si>
  <si>
    <t xml:space="preserve">LLOYD'S SYNDICATE 179              </t>
  </si>
  <si>
    <t xml:space="preserve">LLOYD'S SYNDICATE 183              </t>
  </si>
  <si>
    <t xml:space="preserve">LLOYD'S SYNDICATE 185              </t>
  </si>
  <si>
    <t xml:space="preserve">LLOYD'S SYNDICATE 186              </t>
  </si>
  <si>
    <t xml:space="preserve">LLOYD'S SYNDICATE 1861             </t>
  </si>
  <si>
    <t xml:space="preserve">LLOYD'S SYNDICATE 187              </t>
  </si>
  <si>
    <t xml:space="preserve">LLOYD'S SYNDICATE 188              </t>
  </si>
  <si>
    <t>LLOYD'S SYNDICATE 1880</t>
  </si>
  <si>
    <t>LLOYD'S SYNDICATE 1882</t>
  </si>
  <si>
    <t xml:space="preserve">LLOYD'S SYNDICATE 1886             </t>
  </si>
  <si>
    <t>LLOYD'S SYNDICATE 1897</t>
  </si>
  <si>
    <t xml:space="preserve">LLOYD'S SYNDICATE 190              </t>
  </si>
  <si>
    <t xml:space="preserve">LLOYD'S SYNDICATE 1900             </t>
  </si>
  <si>
    <t xml:space="preserve">LLOYD'S SYNDICATE 191              </t>
  </si>
  <si>
    <t xml:space="preserve">LLOYD'S SYNDICATE 1910             </t>
  </si>
  <si>
    <t xml:space="preserve">LLOYD'S SYNDICATE 1919             </t>
  </si>
  <si>
    <t xml:space="preserve">LLOYD'S SYNDICATE 1923             </t>
  </si>
  <si>
    <t xml:space="preserve">LLOYD'S SYNDICATE 193              </t>
  </si>
  <si>
    <t>LLOYD'S SYNDICATE 1945</t>
  </si>
  <si>
    <t xml:space="preserve">LLOYD'S SYNDICATE 1955             </t>
  </si>
  <si>
    <t>LLOYD'S SYNDICATE 1965</t>
  </si>
  <si>
    <t>LLOYD'S SYNDICATE 1967</t>
  </si>
  <si>
    <t>LLOYD'S SYNDICATE 1969</t>
  </si>
  <si>
    <t>L197</t>
  </si>
  <si>
    <t xml:space="preserve">LLOYD'S SYNDICATE 197              </t>
  </si>
  <si>
    <t xml:space="preserve">LLOYD'S SYNDICATE 199              </t>
  </si>
  <si>
    <t xml:space="preserve">LLOYD'S SYNDICATE 1999             </t>
  </si>
  <si>
    <t xml:space="preserve">LLOYD'S SYNDICATE 2                </t>
  </si>
  <si>
    <t xml:space="preserve">LLOYD'S SYNDICATE 2000             </t>
  </si>
  <si>
    <t xml:space="preserve">LLOYD'S SYNDICATE 2001             </t>
  </si>
  <si>
    <t xml:space="preserve">LLOYD'S SYNDICATE 2002             </t>
  </si>
  <si>
    <t xml:space="preserve">LLOYD'S SYNDICATE 2003             </t>
  </si>
  <si>
    <t xml:space="preserve">LLOYD'S SYNDICATE 2004             </t>
  </si>
  <si>
    <t xml:space="preserve">LLOYD'S SYNDICATE 2007             </t>
  </si>
  <si>
    <t>LLOYD'S SYNDICATE 2008</t>
  </si>
  <si>
    <t xml:space="preserve">LLOYD'S SYNDICATE 2010             </t>
  </si>
  <si>
    <t xml:space="preserve">LLOYD'S SYNDICATE 2011             </t>
  </si>
  <si>
    <t>LLOYD'S SYNDICATE 2012</t>
  </si>
  <si>
    <t>L2014</t>
  </si>
  <si>
    <t>LLOYD'S SYNDICATE 2014</t>
  </si>
  <si>
    <t>LLOYD'S SYNDICATE 2015</t>
  </si>
  <si>
    <t xml:space="preserve">LLOYD'S SYNDICATE 2020             </t>
  </si>
  <si>
    <t xml:space="preserve">LLOYD'S SYNDICATE 2021             </t>
  </si>
  <si>
    <t xml:space="preserve">LLOYD'S SYNDICATE 2027             </t>
  </si>
  <si>
    <t xml:space="preserve">LLOYD'S SYNDICATE 203              </t>
  </si>
  <si>
    <t xml:space="preserve">LLOYD'S SYNDICATE 2037             </t>
  </si>
  <si>
    <t xml:space="preserve">LLOYD'S SYNDICATE 204              </t>
  </si>
  <si>
    <t xml:space="preserve">LLOYD'S SYNDICATE 205              </t>
  </si>
  <si>
    <t xml:space="preserve">LLOYD'S SYNDICATE 206              </t>
  </si>
  <si>
    <t>LLOYD'S SYNDICATE 2088</t>
  </si>
  <si>
    <t xml:space="preserve">LLOYD'S SYNDICATE 209              </t>
  </si>
  <si>
    <t xml:space="preserve">LLOYD'S SYNDICATE 210              </t>
  </si>
  <si>
    <t xml:space="preserve">LLOYD'S SYNDICATE 2112             </t>
  </si>
  <si>
    <t xml:space="preserve">LLOYD'S SYNDICATE 212              </t>
  </si>
  <si>
    <t xml:space="preserve">LLOYD'S SYNDICATE 2121             </t>
  </si>
  <si>
    <t xml:space="preserve">LLOYD'S SYNDICATE 2147             </t>
  </si>
  <si>
    <t>L216</t>
  </si>
  <si>
    <t xml:space="preserve">LLOYD'S SYNDICATE 216              </t>
  </si>
  <si>
    <t xml:space="preserve">LLOYD'S SYNDICATE 2171             </t>
  </si>
  <si>
    <t xml:space="preserve">LLOYD'S SYNDICATE 218              </t>
  </si>
  <si>
    <t xml:space="preserve">LLOYD'S SYNDICATE 2183             </t>
  </si>
  <si>
    <t xml:space="preserve">LLOYD'S SYNDICATE 219              </t>
  </si>
  <si>
    <t xml:space="preserve">LLOYD'S SYNDICATE 220              </t>
  </si>
  <si>
    <t xml:space="preserve">LLOYD'S SYNDICATE 2227             </t>
  </si>
  <si>
    <t>LLOYD'S SYNDICATE 2232</t>
  </si>
  <si>
    <t xml:space="preserve">LLOYD'S SYNDICATE 224              </t>
  </si>
  <si>
    <t xml:space="preserve">LLOYD'S SYNDICATE 2241             </t>
  </si>
  <si>
    <t xml:space="preserve">LLOYD'S SYNDICATE 2243             </t>
  </si>
  <si>
    <t>L225</t>
  </si>
  <si>
    <t xml:space="preserve">LLOYD'S SYNDICATE 225              </t>
  </si>
  <si>
    <t xml:space="preserve">LLOYD'S SYNDICATE 2253             </t>
  </si>
  <si>
    <t xml:space="preserve">LLOYD'S SYNDICATE 227              </t>
  </si>
  <si>
    <t xml:space="preserve">LLOYD'S SYNDICATE 2271             </t>
  </si>
  <si>
    <t xml:space="preserve">LLOYD'S SYNDICATE 228              </t>
  </si>
  <si>
    <t xml:space="preserve">LLOYD'S SYNDICATE 229              </t>
  </si>
  <si>
    <t>LLOYD'S SYNDICATE 2318</t>
  </si>
  <si>
    <t xml:space="preserve">LLOYD'S SYNDICATE 2322             </t>
  </si>
  <si>
    <t xml:space="preserve">LLOYD'S SYNDICATE 2323             </t>
  </si>
  <si>
    <t xml:space="preserve">LLOYD'S SYNDICATE 2341             </t>
  </si>
  <si>
    <t xml:space="preserve">LLOYD'S SYNDICATE 2345             </t>
  </si>
  <si>
    <t>L2357</t>
  </si>
  <si>
    <t>LLOYD'S SYNDICATE 2357</t>
  </si>
  <si>
    <t xml:space="preserve">LLOYD'S SYNDICATE 2376             </t>
  </si>
  <si>
    <t xml:space="preserve">LLOYD'S SYNDICATE 2386             </t>
  </si>
  <si>
    <t>L239</t>
  </si>
  <si>
    <t xml:space="preserve">LLOYD'S SYNDICATE 239              </t>
  </si>
  <si>
    <t>L241</t>
  </si>
  <si>
    <t xml:space="preserve">LLOYD'S SYNDICATE 241              </t>
  </si>
  <si>
    <t xml:space="preserve">LLOYD'S SYNDICATE 243              </t>
  </si>
  <si>
    <t xml:space="preserve">LLOYD'S SYNDICATE 244              </t>
  </si>
  <si>
    <t xml:space="preserve">LLOYD'S SYNDICATE 245              </t>
  </si>
  <si>
    <t xml:space="preserve">LLOYD'S SYNDICATE 2468             </t>
  </si>
  <si>
    <t xml:space="preserve">LLOYD'S SYNDICATE 2488             </t>
  </si>
  <si>
    <t xml:space="preserve">LLOYD'S SYNDICATE 2490             </t>
  </si>
  <si>
    <t xml:space="preserve">LLOYD'S SYNDICATE 25               </t>
  </si>
  <si>
    <t xml:space="preserve">LLOYD'S SYNDICATE 250              </t>
  </si>
  <si>
    <t xml:space="preserve">LLOYD'S SYNDICATE 2506             </t>
  </si>
  <si>
    <t xml:space="preserve">LLOYD'S SYNDICATE 2525             </t>
  </si>
  <si>
    <t xml:space="preserve">LLOYD'S SYNDICATE 2526             </t>
  </si>
  <si>
    <t xml:space="preserve">LLOYD'S SYNDICATE 253              </t>
  </si>
  <si>
    <t>L255</t>
  </si>
  <si>
    <t xml:space="preserve">LLOYD'S SYNDICATE 255              </t>
  </si>
  <si>
    <t xml:space="preserve">LLOYD'S SYNDICATE 256              </t>
  </si>
  <si>
    <t>L257</t>
  </si>
  <si>
    <t xml:space="preserve">LLOYD'S SYNDICATE 257              </t>
  </si>
  <si>
    <t xml:space="preserve">LLOYD'S SYNDICATE 2591             </t>
  </si>
  <si>
    <t xml:space="preserve">LLOYD'S SYNDICATE 260              </t>
  </si>
  <si>
    <t xml:space="preserve">LLOYD'S SYNDICATE 2607             </t>
  </si>
  <si>
    <t xml:space="preserve">LLOYD'S SYNDICATE 2623             </t>
  </si>
  <si>
    <t>L263</t>
  </si>
  <si>
    <t xml:space="preserve">LLOYD'S SYNDICATE 263              </t>
  </si>
  <si>
    <t xml:space="preserve">LLOYD'S SYNDICATE 264              </t>
  </si>
  <si>
    <t xml:space="preserve">LLOYD'S SYNDICATE 2658             </t>
  </si>
  <si>
    <t xml:space="preserve">LLOYD'S SYNDICATE 2659             </t>
  </si>
  <si>
    <t>L268</t>
  </si>
  <si>
    <t xml:space="preserve">LLOYD'S SYNDICATE 268              </t>
  </si>
  <si>
    <t>L269</t>
  </si>
  <si>
    <t xml:space="preserve">LLOYD'S SYNDICATE 269              </t>
  </si>
  <si>
    <t xml:space="preserve">LLOYD'S SYNDICATE 270              </t>
  </si>
  <si>
    <t xml:space="preserve">LLOYD'S SYNDICATE 271              </t>
  </si>
  <si>
    <t>L272</t>
  </si>
  <si>
    <t xml:space="preserve">LLOYD'S SYNDICATE 272              </t>
  </si>
  <si>
    <t xml:space="preserve">LLOYD'S SYNDICATE 2724             </t>
  </si>
  <si>
    <t xml:space="preserve">LLOYD'S SYNDICATE 2734             </t>
  </si>
  <si>
    <t xml:space="preserve">LLOYD'S SYNDICATE 2741             </t>
  </si>
  <si>
    <t>L277</t>
  </si>
  <si>
    <t xml:space="preserve">LLOYD'S SYNDICATE 277              </t>
  </si>
  <si>
    <t xml:space="preserve">LLOYD'S SYNDICATE 2791             </t>
  </si>
  <si>
    <t xml:space="preserve">LLOYD'S SYNDICATE 28               </t>
  </si>
  <si>
    <t xml:space="preserve">LLOYD'S SYNDICATE 2800             </t>
  </si>
  <si>
    <t xml:space="preserve">LLOYD'S SYNDICATE 282              </t>
  </si>
  <si>
    <t>L284</t>
  </si>
  <si>
    <t xml:space="preserve">LLOYD'S SYNDICATE 284              </t>
  </si>
  <si>
    <t>L287</t>
  </si>
  <si>
    <t xml:space="preserve">LLOYD'S SYNDICATE 287              </t>
  </si>
  <si>
    <t>L288</t>
  </si>
  <si>
    <t xml:space="preserve">LLOYD'S SYNDICATE 288              </t>
  </si>
  <si>
    <t xml:space="preserve">LLOYD'S SYNDICATE 29               </t>
  </si>
  <si>
    <t>L290</t>
  </si>
  <si>
    <t xml:space="preserve">LLOYD'S SYNDICATE 290              </t>
  </si>
  <si>
    <t xml:space="preserve">LLOYD'S SYNDICATE 2923             </t>
  </si>
  <si>
    <t xml:space="preserve">LLOYD'S SYNDICATE 293              </t>
  </si>
  <si>
    <t xml:space="preserve">LLOYD'S SYNDICATE 2947             </t>
  </si>
  <si>
    <t>L295</t>
  </si>
  <si>
    <t xml:space="preserve">LLOYD'S SYNDICATE 295              </t>
  </si>
  <si>
    <t xml:space="preserve">LLOYD'S SYNDICATE 2962             </t>
  </si>
  <si>
    <t>L298</t>
  </si>
  <si>
    <t xml:space="preserve">LLOYD'S SYNDICATE 298              </t>
  </si>
  <si>
    <t xml:space="preserve">LLOYD'S SYNDICATE 2987             </t>
  </si>
  <si>
    <t>L299</t>
  </si>
  <si>
    <t xml:space="preserve">LLOYD'S SYNDICATE 299              </t>
  </si>
  <si>
    <t xml:space="preserve">LLOYD'S SYNDICATE 2999             </t>
  </si>
  <si>
    <t xml:space="preserve">LLOYD'S SYNDICATE 3000             </t>
  </si>
  <si>
    <t>LLOYD'S SYNDICATE 3002</t>
  </si>
  <si>
    <t xml:space="preserve">LLOYD'S SYNDICATE 3010             </t>
  </si>
  <si>
    <t xml:space="preserve">LLOYD'S SYNDICATE 3030             </t>
  </si>
  <si>
    <t>L304</t>
  </si>
  <si>
    <t xml:space="preserve">LLOYD'S SYNDICATE 304              </t>
  </si>
  <si>
    <t>L305</t>
  </si>
  <si>
    <t xml:space="preserve">LLOYD'S SYNDICATE 305              </t>
  </si>
  <si>
    <t xml:space="preserve">LLOYD'S SYNDICATE 308              </t>
  </si>
  <si>
    <t>L309</t>
  </si>
  <si>
    <t xml:space="preserve">LLOYD'S SYNDICATE 309              </t>
  </si>
  <si>
    <t>L31</t>
  </si>
  <si>
    <t xml:space="preserve">LLOYD'S SYNDICATE 31               </t>
  </si>
  <si>
    <t xml:space="preserve">LLOYD'S SYNDICATE 310              </t>
  </si>
  <si>
    <t xml:space="preserve">LLOYD'S SYNDICATE 311              </t>
  </si>
  <si>
    <t xml:space="preserve">LLOYD'S SYNDICATE 314              </t>
  </si>
  <si>
    <t>L317</t>
  </si>
  <si>
    <t xml:space="preserve">LLOYD'S SYNDICATE 317              </t>
  </si>
  <si>
    <t xml:space="preserve">LLOYD'S SYNDICATE 318              </t>
  </si>
  <si>
    <t>L319</t>
  </si>
  <si>
    <t xml:space="preserve">LLOYD'S SYNDICATE 319              </t>
  </si>
  <si>
    <t>L321</t>
  </si>
  <si>
    <t xml:space="preserve">LLOYD'S SYNDICATE 321              </t>
  </si>
  <si>
    <t xml:space="preserve">LLOYD'S SYNDICATE 3210             </t>
  </si>
  <si>
    <t xml:space="preserve">LLOYD'S SYNDICATE 322              </t>
  </si>
  <si>
    <t xml:space="preserve">LLOYD'S SYNDICATE 323              </t>
  </si>
  <si>
    <t xml:space="preserve">LLOYD'S SYNDICATE 3245             </t>
  </si>
  <si>
    <t xml:space="preserve">LLOYD'S SYNDICATE 329              </t>
  </si>
  <si>
    <t xml:space="preserve">LLOYD'S SYNDICATE 33               </t>
  </si>
  <si>
    <t xml:space="preserve">LLOYD'S SYNDICATE 330              </t>
  </si>
  <si>
    <t xml:space="preserve">LLOYD'S SYNDICATE 331              </t>
  </si>
  <si>
    <t>LLOYD'S SYNDICATE 3330</t>
  </si>
  <si>
    <t>LLOYD'S SYNDICATE 3334</t>
  </si>
  <si>
    <t xml:space="preserve">LLOYD'S SYNDICATE 334              </t>
  </si>
  <si>
    <t xml:space="preserve">LLOYD'S SYNDICATE 34               </t>
  </si>
  <si>
    <t xml:space="preserve">LLOYD'S SYNDICATE 340              </t>
  </si>
  <si>
    <t xml:space="preserve">LLOYD'S SYNDICATE 342              </t>
  </si>
  <si>
    <t xml:space="preserve">LLOYD'S SYNDICATE 347              </t>
  </si>
  <si>
    <t xml:space="preserve">LLOYD'S SYNDICATE 349              </t>
  </si>
  <si>
    <t xml:space="preserve">LLOYD'S SYNDICATE 357              </t>
  </si>
  <si>
    <t>L358</t>
  </si>
  <si>
    <t xml:space="preserve">LLOYD'S SYNDICATE 358              </t>
  </si>
  <si>
    <t xml:space="preserve">LLOYD'S SYNDICATE 36               </t>
  </si>
  <si>
    <t xml:space="preserve">LLOYD'S SYNDICATE 360              </t>
  </si>
  <si>
    <t xml:space="preserve">LLOYD'S SYNDICATE 362              </t>
  </si>
  <si>
    <t>LLOYD'S SYNDICATE 3622</t>
  </si>
  <si>
    <t>LLOYD'S SYNDICATE 3623</t>
  </si>
  <si>
    <t>LLOYD'S SYNDICATE 3624</t>
  </si>
  <si>
    <t>L363</t>
  </si>
  <si>
    <t xml:space="preserve">LLOYD'S SYNDICATE 363              </t>
  </si>
  <si>
    <t>L367</t>
  </si>
  <si>
    <t xml:space="preserve">LLOYD'S SYNDICATE 367              </t>
  </si>
  <si>
    <t xml:space="preserve">LLOYD'S SYNDICATE 37               </t>
  </si>
  <si>
    <t xml:space="preserve">LLOYD'S SYNDICATE 370              </t>
  </si>
  <si>
    <t xml:space="preserve">LLOYD'S SYNDICATE 372              </t>
  </si>
  <si>
    <t xml:space="preserve">LLOYD'S SYNDICATE 375              </t>
  </si>
  <si>
    <t xml:space="preserve">LLOYD'S SYNDICATE 376              </t>
  </si>
  <si>
    <t xml:space="preserve">LLOYD'S SYNDICATE 3786             </t>
  </si>
  <si>
    <t xml:space="preserve">LLOYD'S SYNDICATE 382              </t>
  </si>
  <si>
    <t xml:space="preserve">LLOYD'S SYNDICATE 3820             </t>
  </si>
  <si>
    <t>L384</t>
  </si>
  <si>
    <t xml:space="preserve">LLOYD'S SYNDICATE 384              </t>
  </si>
  <si>
    <t xml:space="preserve">LLOYD'S SYNDICATE 386              </t>
  </si>
  <si>
    <t xml:space="preserve">LLOYD'S SYNDICATE 389              </t>
  </si>
  <si>
    <t>LLOYD'S SYNDICATE 3902</t>
  </si>
  <si>
    <t xml:space="preserve">LLOYD'S SYNDICATE 396              </t>
  </si>
  <si>
    <t xml:space="preserve">LLOYD'S SYNDICATE 397              </t>
  </si>
  <si>
    <t xml:space="preserve">LLOYD'S SYNDICATE 398              </t>
  </si>
  <si>
    <t xml:space="preserve">LLOYD'S SYNDICATE 40               </t>
  </si>
  <si>
    <t xml:space="preserve">LLOYD'S SYNDICATE 4000             </t>
  </si>
  <si>
    <t>L401</t>
  </si>
  <si>
    <t xml:space="preserve">LLOYD'S SYNDICATE 401              </t>
  </si>
  <si>
    <t xml:space="preserve">LLOYD'S SYNDICATE 4020             </t>
  </si>
  <si>
    <t xml:space="preserve">LLOYD'S SYNDICATE 4040             </t>
  </si>
  <si>
    <t>L406</t>
  </si>
  <si>
    <t xml:space="preserve">LLOYD'S SYNDICATE 406              </t>
  </si>
  <si>
    <t xml:space="preserve">LLOYD'S SYNDICATE 4141             </t>
  </si>
  <si>
    <t xml:space="preserve">LLOYD'S SYNDICATE 417              </t>
  </si>
  <si>
    <t xml:space="preserve">LLOYD'S SYNDICATE 418              </t>
  </si>
  <si>
    <t>LLOYD'S SYNDICATE 4242</t>
  </si>
  <si>
    <t xml:space="preserve">LLOYD'S SYNDICATE 428              </t>
  </si>
  <si>
    <t xml:space="preserve">LLOYD'S SYNDICATE 429              </t>
  </si>
  <si>
    <t xml:space="preserve">LLOYD'S SYNDICATE 431              </t>
  </si>
  <si>
    <t xml:space="preserve">LLOYD'S SYNDICATE 435              </t>
  </si>
  <si>
    <t xml:space="preserve">LLOYD'S SYNDICATE 44               </t>
  </si>
  <si>
    <t xml:space="preserve">LLOYD'S SYNDICATE 440              </t>
  </si>
  <si>
    <t xml:space="preserve">LLOYD'S SYNDICATE 441              </t>
  </si>
  <si>
    <t xml:space="preserve">LLOYD'S SYNDICATE 4444             </t>
  </si>
  <si>
    <t>L446</t>
  </si>
  <si>
    <t xml:space="preserve">LLOYD'S SYNDICATE 446              </t>
  </si>
  <si>
    <t xml:space="preserve">LLOYD'S SYNDICATE 4472             </t>
  </si>
  <si>
    <t>L448</t>
  </si>
  <si>
    <t xml:space="preserve">LLOYD'S SYNDICATE 448              </t>
  </si>
  <si>
    <t xml:space="preserve">LLOYD'S SYNDICATE 45               </t>
  </si>
  <si>
    <t>L455</t>
  </si>
  <si>
    <t xml:space="preserve">LLOYD'S SYNDICATE 455              </t>
  </si>
  <si>
    <t xml:space="preserve">LLOYD'S SYNDICATE 456              </t>
  </si>
  <si>
    <t xml:space="preserve">LLOYD'S SYNDICATE 457              </t>
  </si>
  <si>
    <t xml:space="preserve">LLOYD'S SYNDICATE 46               </t>
  </si>
  <si>
    <t xml:space="preserve">LLOYD'S SYNDICATE 462              </t>
  </si>
  <si>
    <t xml:space="preserve">LLOYD'S SYNDICATE 463              </t>
  </si>
  <si>
    <t xml:space="preserve">LLOYD'S SYNDICATE 47               </t>
  </si>
  <si>
    <t xml:space="preserve">LLOYD'S SYNDICATE 4711             </t>
  </si>
  <si>
    <t xml:space="preserve">LLOYD'S SYNDICATE 473              </t>
  </si>
  <si>
    <t xml:space="preserve">LLOYD'S SYNDICATE 474              </t>
  </si>
  <si>
    <t>L475</t>
  </si>
  <si>
    <t xml:space="preserve">LLOYD'S SYNDICATE 475              </t>
  </si>
  <si>
    <t xml:space="preserve">LLOYD'S SYNDICATE 48               </t>
  </si>
  <si>
    <t xml:space="preserve">LLOYD'S SYNDICATE 483              </t>
  </si>
  <si>
    <t xml:space="preserve">LLOYD'S SYNDICATE 484              </t>
  </si>
  <si>
    <t xml:space="preserve">LLOYD'S SYNDICATE 488              </t>
  </si>
  <si>
    <t xml:space="preserve">LLOYD'S SYNDICATE 49               </t>
  </si>
  <si>
    <t xml:space="preserve">LLOYD'S SYNDICATE 490              </t>
  </si>
  <si>
    <t xml:space="preserve">LLOYD'S SYNDICATE 500              </t>
  </si>
  <si>
    <t xml:space="preserve">LLOYD'S SYNDICATE 5000             </t>
  </si>
  <si>
    <t xml:space="preserve">LLOYD'S SYNDICATE 501              </t>
  </si>
  <si>
    <t>L503</t>
  </si>
  <si>
    <t xml:space="preserve">LLOYD'S SYNDICATE 503              </t>
  </si>
  <si>
    <t xml:space="preserve">LLOYD'S SYNDICATE 506              </t>
  </si>
  <si>
    <t xml:space="preserve">LLOYD'S SYNDICATE 507              </t>
  </si>
  <si>
    <t xml:space="preserve">LLOYD'S SYNDICATE 509              </t>
  </si>
  <si>
    <t xml:space="preserve">LLOYD'S SYNDICATE 51               </t>
  </si>
  <si>
    <t xml:space="preserve">LLOYD'S SYNDICATE 510              </t>
  </si>
  <si>
    <t xml:space="preserve">LLOYD'S SYNDICATE 512              </t>
  </si>
  <si>
    <t xml:space="preserve">LLOYD'S SYNDICATE 513              </t>
  </si>
  <si>
    <t xml:space="preserve">LLOYD'S SYNDICATE 5151             </t>
  </si>
  <si>
    <t xml:space="preserve">LLOYD'S SYNDICATE 52               </t>
  </si>
  <si>
    <t>L522</t>
  </si>
  <si>
    <t xml:space="preserve">LLOYD'S SYNDICATE 522              </t>
  </si>
  <si>
    <t xml:space="preserve">LLOYD'S SYNDICATE 524              </t>
  </si>
  <si>
    <t xml:space="preserve">LLOYD'S SYNDICATE 529              </t>
  </si>
  <si>
    <t xml:space="preserve">LLOYD'S SYNDICATE 53               </t>
  </si>
  <si>
    <t xml:space="preserve">LLOYD'S SYNDICATE 532              </t>
  </si>
  <si>
    <t xml:space="preserve">LLOYD'S SYNDICATE 535              </t>
  </si>
  <si>
    <t xml:space="preserve">LLOYD'S SYNDICATE 536              </t>
  </si>
  <si>
    <t xml:space="preserve">LLOYD'S SYNDICATE 538              </t>
  </si>
  <si>
    <t xml:space="preserve">LLOYD'S SYNDICATE 539              </t>
  </si>
  <si>
    <t xml:space="preserve">LLOYD'S SYNDICATE 54               </t>
  </si>
  <si>
    <t>L540</t>
  </si>
  <si>
    <t xml:space="preserve">LLOYD'S SYNDICATE 540              </t>
  </si>
  <si>
    <t xml:space="preserve">LLOYD'S SYNDICATE 544              </t>
  </si>
  <si>
    <t xml:space="preserve">LLOYD'S SYNDICATE 545              </t>
  </si>
  <si>
    <t xml:space="preserve">LLOYD'S SYNDICATE 546              </t>
  </si>
  <si>
    <t xml:space="preserve">LLOYD'S SYNDICATE 547              </t>
  </si>
  <si>
    <t xml:space="preserve">LLOYD'S SYNDICATE 55               </t>
  </si>
  <si>
    <t xml:space="preserve">LLOYD'S SYNDICATE 552              </t>
  </si>
  <si>
    <t xml:space="preserve">LLOYD'S SYNDICATE 554              </t>
  </si>
  <si>
    <t>L556</t>
  </si>
  <si>
    <t xml:space="preserve">LLOYD'S SYNDICATE 556              </t>
  </si>
  <si>
    <t xml:space="preserve">LLOYD'S SYNDICATE 557              </t>
  </si>
  <si>
    <t xml:space="preserve">LLOYD'S SYNDICATE 558              </t>
  </si>
  <si>
    <t xml:space="preserve">LLOYD'S SYNDICATE 56               </t>
  </si>
  <si>
    <t xml:space="preserve">LLOYD'S SYNDICATE 561              </t>
  </si>
  <si>
    <t>L562</t>
  </si>
  <si>
    <t xml:space="preserve">LLOYD'S SYNDICATE 562              </t>
  </si>
  <si>
    <t xml:space="preserve">LLOYD'S SYNDICATE 565              </t>
  </si>
  <si>
    <t xml:space="preserve">LLOYD'S SYNDICATE 566              </t>
  </si>
  <si>
    <t>L5678</t>
  </si>
  <si>
    <t>LLOYD'S SYNDICATE 5678</t>
  </si>
  <si>
    <t xml:space="preserve">LLOYD'S SYNDICATE 570              </t>
  </si>
  <si>
    <t xml:space="preserve">LLOYD'S SYNDICATE 573              </t>
  </si>
  <si>
    <t xml:space="preserve">LLOYD'S SYNDICATE 575              </t>
  </si>
  <si>
    <t xml:space="preserve">LLOYD'S SYNDICATE 576              </t>
  </si>
  <si>
    <t xml:space="preserve">LLOYD'S SYNDICATE 577              </t>
  </si>
  <si>
    <t xml:space="preserve">LLOYD'S SYNDICATE 579              </t>
  </si>
  <si>
    <t>L581</t>
  </si>
  <si>
    <t xml:space="preserve">LLOYD'S SYNDICATE 581              </t>
  </si>
  <si>
    <t xml:space="preserve">LLOYD'S SYNDICATE 582              </t>
  </si>
  <si>
    <t>LLOYD'S SYNDICATE 5820</t>
  </si>
  <si>
    <t xml:space="preserve">LLOYD'S SYNDICATE 584              </t>
  </si>
  <si>
    <t xml:space="preserve">LLOYD'S SYNDICATE 586              </t>
  </si>
  <si>
    <t xml:space="preserve">LLOYD'S SYNDICATE 587              </t>
  </si>
  <si>
    <t xml:space="preserve">LLOYD'S SYNDICATE 588              </t>
  </si>
  <si>
    <t xml:space="preserve">LLOYD'S SYNDICATE 589              </t>
  </si>
  <si>
    <t xml:space="preserve">LLOYD'S SYNDICATE 590              </t>
  </si>
  <si>
    <t xml:space="preserve">LLOYD'S SYNDICATE 593              </t>
  </si>
  <si>
    <t xml:space="preserve">LLOYD'S SYNDICATE 594              </t>
  </si>
  <si>
    <t>L601</t>
  </si>
  <si>
    <t xml:space="preserve">LLOYD'S SYNDICATE 601              </t>
  </si>
  <si>
    <t>L604</t>
  </si>
  <si>
    <t xml:space="preserve">LLOYD'S SYNDICATE 604              </t>
  </si>
  <si>
    <t xml:space="preserve">LLOYD'S SYNDICATE 609              </t>
  </si>
  <si>
    <t xml:space="preserve">LLOYD'S SYNDICATE 610              </t>
  </si>
  <si>
    <t xml:space="preserve">LLOYD'S SYNDICATE 6101             </t>
  </si>
  <si>
    <t xml:space="preserve">LLOYD'S SYNDICATE 6102             </t>
  </si>
  <si>
    <t xml:space="preserve">LLOYD'S SYNDICATE 6103             </t>
  </si>
  <si>
    <t xml:space="preserve">LLOYD'S SYNDICATE 6104             </t>
  </si>
  <si>
    <t>LLOYD'S SYNDICATE 6105</t>
  </si>
  <si>
    <t>LLOYD'S SYNDICATE 6106</t>
  </si>
  <si>
    <t>LLOYD'S SYNDICATE 6107</t>
  </si>
  <si>
    <t>LLOYD'S SYNDICATE 6110</t>
  </si>
  <si>
    <t>LLOYD'S SYNDICATE 6111</t>
  </si>
  <si>
    <t>LLOYD'S SYNDICATE 6112</t>
  </si>
  <si>
    <t>LLOYD'S SYNDICATE 6113</t>
  </si>
  <si>
    <t>LLOYD'S SYNDICATE 6115</t>
  </si>
  <si>
    <t>L6117</t>
  </si>
  <si>
    <t>LLOYD'S SYNDICATE 6117</t>
  </si>
  <si>
    <t>L6118</t>
  </si>
  <si>
    <t>LLOYD'S SYNDICATE 6118</t>
  </si>
  <si>
    <t>L6119</t>
  </si>
  <si>
    <t>LLOYD'S SYNDICATE 6119</t>
  </si>
  <si>
    <t>L613</t>
  </si>
  <si>
    <t xml:space="preserve">LLOYD'S SYNDICATE 613              </t>
  </si>
  <si>
    <t xml:space="preserve">LLOYD'S SYNDICATE 62               </t>
  </si>
  <si>
    <t xml:space="preserve">LLOYD'S SYNDICATE 620              </t>
  </si>
  <si>
    <t xml:space="preserve">LLOYD'S SYNDICATE 623              </t>
  </si>
  <si>
    <t xml:space="preserve">LLOYD'S SYNDICATE 624              </t>
  </si>
  <si>
    <t xml:space="preserve">LLOYD'S SYNDICATE 625              </t>
  </si>
  <si>
    <t xml:space="preserve">LLOYD'S SYNDICATE 626              </t>
  </si>
  <si>
    <t xml:space="preserve">LLOYD'S SYNDICATE 633              </t>
  </si>
  <si>
    <t>L635</t>
  </si>
  <si>
    <t xml:space="preserve">LLOYD'S SYNDICATE 635              </t>
  </si>
  <si>
    <t xml:space="preserve">LLOYD'S SYNDICATE 636              </t>
  </si>
  <si>
    <t xml:space="preserve">LLOYD'S SYNDICATE 638              </t>
  </si>
  <si>
    <t xml:space="preserve">LLOYD'S SYNDICATE 641              </t>
  </si>
  <si>
    <t>L648</t>
  </si>
  <si>
    <t xml:space="preserve">LLOYD'S SYNDICATE 648              </t>
  </si>
  <si>
    <t xml:space="preserve">LLOYD'S SYNDICATE 65               </t>
  </si>
  <si>
    <t xml:space="preserve">LLOYD'S SYNDICATE 657              </t>
  </si>
  <si>
    <t xml:space="preserve">LLOYD'S SYNDICATE 658              </t>
  </si>
  <si>
    <t>L659</t>
  </si>
  <si>
    <t xml:space="preserve">LLOYD'S SYNDICATE 659              </t>
  </si>
  <si>
    <t>L660</t>
  </si>
  <si>
    <t xml:space="preserve">LLOYD'S SYNDICATE 660              </t>
  </si>
  <si>
    <t>L661</t>
  </si>
  <si>
    <t xml:space="preserve">LLOYD'S SYNDICATE 661              </t>
  </si>
  <si>
    <t xml:space="preserve">LLOYD'S SYNDICATE 662              </t>
  </si>
  <si>
    <t xml:space="preserve">LLOYD'S SYNDICATE 663              </t>
  </si>
  <si>
    <t xml:space="preserve">LLOYD'S SYNDICATE 664              </t>
  </si>
  <si>
    <t xml:space="preserve">LLOYD'S SYNDICATE 666              </t>
  </si>
  <si>
    <t>L67</t>
  </si>
  <si>
    <t xml:space="preserve">LLOYD'S SYNDICATE 67               </t>
  </si>
  <si>
    <t xml:space="preserve">LLOYD'S SYNDICATE 672              </t>
  </si>
  <si>
    <t xml:space="preserve">LLOYD'S SYNDICATE 674              </t>
  </si>
  <si>
    <t>L679</t>
  </si>
  <si>
    <t xml:space="preserve">LLOYD'S SYNDICATE 679              </t>
  </si>
  <si>
    <t>L68</t>
  </si>
  <si>
    <t xml:space="preserve">LLOYD'S SYNDICATE 68               </t>
  </si>
  <si>
    <t xml:space="preserve">LLOYD'S SYNDICATE 682              </t>
  </si>
  <si>
    <t xml:space="preserve">LLOYD'S SYNDICATE 683              </t>
  </si>
  <si>
    <t xml:space="preserve">LLOYD'S SYNDICATE 687              </t>
  </si>
  <si>
    <t>L688</t>
  </si>
  <si>
    <t xml:space="preserve">LLOYD'S SYNDICATE 688              </t>
  </si>
  <si>
    <t xml:space="preserve">LLOYD'S SYNDICATE 69               </t>
  </si>
  <si>
    <t>L694</t>
  </si>
  <si>
    <t xml:space="preserve">LLOYD'S SYNDICATE 694              </t>
  </si>
  <si>
    <t xml:space="preserve">LLOYD'S SYNDICATE 695              </t>
  </si>
  <si>
    <t xml:space="preserve">LLOYD'S SYNDICATE 697              </t>
  </si>
  <si>
    <t>L7</t>
  </si>
  <si>
    <t xml:space="preserve">LLOYD'S SYNDICATE 7                </t>
  </si>
  <si>
    <t xml:space="preserve">LLOYD'S SYNDICATE 702              </t>
  </si>
  <si>
    <t>L707</t>
  </si>
  <si>
    <t xml:space="preserve">LLOYD'S SYNDICATE 707              </t>
  </si>
  <si>
    <t>L710</t>
  </si>
  <si>
    <t xml:space="preserve">LLOYD'S SYNDICATE 710              </t>
  </si>
  <si>
    <t xml:space="preserve">LLOYD'S SYNDICATE 711              </t>
  </si>
  <si>
    <t xml:space="preserve">LLOYD'S SYNDICATE 713              </t>
  </si>
  <si>
    <t xml:space="preserve">LLOYD'S SYNDICATE 718              </t>
  </si>
  <si>
    <t xml:space="preserve">LLOYD'S SYNDICATE 724              </t>
  </si>
  <si>
    <t>L725</t>
  </si>
  <si>
    <t xml:space="preserve">LLOYD'S SYNDICATE 725              </t>
  </si>
  <si>
    <t>L726</t>
  </si>
  <si>
    <t xml:space="preserve">LLOYD'S SYNDICATE 726              </t>
  </si>
  <si>
    <t xml:space="preserve">LLOYD'S SYNDICATE 727              </t>
  </si>
  <si>
    <t xml:space="preserve">LLOYD'S SYNDICATE 729              </t>
  </si>
  <si>
    <t xml:space="preserve">LLOYD'S SYNDICATE 732              </t>
  </si>
  <si>
    <t>L733</t>
  </si>
  <si>
    <t xml:space="preserve">LLOYD'S SYNDICATE 733              </t>
  </si>
  <si>
    <t xml:space="preserve">LLOYD'S SYNDICATE 734              </t>
  </si>
  <si>
    <t xml:space="preserve">LLOYD'S SYNDICATE 735              </t>
  </si>
  <si>
    <t xml:space="preserve">LLOYD'S SYNDICATE 736              </t>
  </si>
  <si>
    <t xml:space="preserve">LLOYD'S SYNDICATE 737              </t>
  </si>
  <si>
    <t>L738</t>
  </si>
  <si>
    <t xml:space="preserve">LLOYD'S SYNDICATE 738              </t>
  </si>
  <si>
    <t>L740</t>
  </si>
  <si>
    <t xml:space="preserve">LLOYD'S SYNDICATE 740              </t>
  </si>
  <si>
    <t xml:space="preserve">LLOYD'S SYNDICATE 741              </t>
  </si>
  <si>
    <t xml:space="preserve">LLOYD'S SYNDICATE 744              </t>
  </si>
  <si>
    <t>L745</t>
  </si>
  <si>
    <t xml:space="preserve">LLOYD'S SYNDICATE 745              </t>
  </si>
  <si>
    <t xml:space="preserve">LLOYD'S SYNDICATE 746              </t>
  </si>
  <si>
    <t xml:space="preserve">LLOYD'S SYNDICATE 748              </t>
  </si>
  <si>
    <t xml:space="preserve">LLOYD'S SYNDICATE 755              </t>
  </si>
  <si>
    <t>L760</t>
  </si>
  <si>
    <t xml:space="preserve">LLOYD'S SYNDICATE 760              </t>
  </si>
  <si>
    <t xml:space="preserve">LLOYD'S SYNDICATE 765              </t>
  </si>
  <si>
    <t xml:space="preserve">LLOYD'S SYNDICATE 766              </t>
  </si>
  <si>
    <t xml:space="preserve">LLOYD'S SYNDICATE 774              </t>
  </si>
  <si>
    <t xml:space="preserve">LLOYD'S SYNDICATE 778              </t>
  </si>
  <si>
    <t xml:space="preserve">LLOYD'S SYNDICATE 779              </t>
  </si>
  <si>
    <t xml:space="preserve">LLOYD'S SYNDICATE 780              </t>
  </si>
  <si>
    <t xml:space="preserve">LLOYD'S SYNDICATE 782              </t>
  </si>
  <si>
    <t>L787</t>
  </si>
  <si>
    <t xml:space="preserve">LLOYD'S SYNDICATE 787              </t>
  </si>
  <si>
    <t xml:space="preserve">LLOYD'S SYNDICATE 79               </t>
  </si>
  <si>
    <t xml:space="preserve">LLOYD'S SYNDICATE 797              </t>
  </si>
  <si>
    <t>L80</t>
  </si>
  <si>
    <t xml:space="preserve">LLOYD'S SYNDICATE 80               </t>
  </si>
  <si>
    <t xml:space="preserve">LLOYD'S SYNDICATE 800              </t>
  </si>
  <si>
    <t xml:space="preserve">LLOYD'S SYNDICATE 803              </t>
  </si>
  <si>
    <t xml:space="preserve">LLOYD'S SYNDICATE 807              </t>
  </si>
  <si>
    <t xml:space="preserve">LLOYD'S SYNDICATE 808              </t>
  </si>
  <si>
    <t>L814</t>
  </si>
  <si>
    <t xml:space="preserve">LLOYD'S SYNDICATE 814              </t>
  </si>
  <si>
    <t xml:space="preserve">LLOYD'S SYNDICATE 820              </t>
  </si>
  <si>
    <t xml:space="preserve">LLOYD'S SYNDICATE 821              </t>
  </si>
  <si>
    <t xml:space="preserve">LLOYD'S SYNDICATE 822              </t>
  </si>
  <si>
    <t xml:space="preserve">LLOYD'S SYNDICATE 823              </t>
  </si>
  <si>
    <t xml:space="preserve">LLOYD'S SYNDICATE 824              </t>
  </si>
  <si>
    <t>L831</t>
  </si>
  <si>
    <t xml:space="preserve">LLOYD'S SYNDICATE 831              </t>
  </si>
  <si>
    <t>L833</t>
  </si>
  <si>
    <t xml:space="preserve">LLOYD'S SYNDICATE 833              </t>
  </si>
  <si>
    <t>L836</t>
  </si>
  <si>
    <t xml:space="preserve">LLOYD'S SYNDICATE 836              </t>
  </si>
  <si>
    <t xml:space="preserve">LLOYD'S SYNDICATE 839              </t>
  </si>
  <si>
    <t>L843</t>
  </si>
  <si>
    <t xml:space="preserve">LLOYD'S SYNDICATE 843              </t>
  </si>
  <si>
    <t>L847</t>
  </si>
  <si>
    <t xml:space="preserve">LLOYD'S SYNDICATE 847              </t>
  </si>
  <si>
    <t>L851</t>
  </si>
  <si>
    <t xml:space="preserve">LLOYD'S SYNDICATE 851              </t>
  </si>
  <si>
    <t xml:space="preserve">LLOYD'S SYNDICATE 854              </t>
  </si>
  <si>
    <t>L855</t>
  </si>
  <si>
    <t xml:space="preserve">LLOYD'S SYNDICATE 855              </t>
  </si>
  <si>
    <t xml:space="preserve">LLOYD'S SYNDICATE 858              </t>
  </si>
  <si>
    <t xml:space="preserve">LLOYD'S SYNDICATE 860              </t>
  </si>
  <si>
    <t xml:space="preserve">LLOYD'S SYNDICATE 861              </t>
  </si>
  <si>
    <t xml:space="preserve">LLOYD'S SYNDICATE 866              </t>
  </si>
  <si>
    <t>L867</t>
  </si>
  <si>
    <t xml:space="preserve">LLOYD'S SYNDICATE 867              </t>
  </si>
  <si>
    <t>L868</t>
  </si>
  <si>
    <t xml:space="preserve">LLOYD'S SYNDICATE 868              </t>
  </si>
  <si>
    <t>L87</t>
  </si>
  <si>
    <t xml:space="preserve">LLOYD'S SYNDICATE 87               </t>
  </si>
  <si>
    <t xml:space="preserve">LLOYD'S SYNDICATE 872              </t>
  </si>
  <si>
    <t xml:space="preserve">LLOYD'S SYNDICATE 873              </t>
  </si>
  <si>
    <t xml:space="preserve">LLOYD'S SYNDICATE 877              </t>
  </si>
  <si>
    <t xml:space="preserve">LLOYD'S SYNDICATE 884              </t>
  </si>
  <si>
    <t xml:space="preserve">LLOYD'S SYNDICATE 887              </t>
  </si>
  <si>
    <t xml:space="preserve">LLOYD'S SYNDICATE 890              </t>
  </si>
  <si>
    <t xml:space="preserve">LLOYD'S SYNDICATE 892              </t>
  </si>
  <si>
    <t xml:space="preserve">LLOYD'S SYNDICATE 896              </t>
  </si>
  <si>
    <t>L900</t>
  </si>
  <si>
    <t xml:space="preserve">LLOYD'S SYNDICATE 900              </t>
  </si>
  <si>
    <t xml:space="preserve">LLOYD'S SYNDICATE 902              </t>
  </si>
  <si>
    <t>L904</t>
  </si>
  <si>
    <t xml:space="preserve">LLOYD'S SYNDICATE 904              </t>
  </si>
  <si>
    <t xml:space="preserve">LLOYD'S SYNDICATE 915              </t>
  </si>
  <si>
    <t xml:space="preserve">LLOYD'S SYNDICATE 919              </t>
  </si>
  <si>
    <t xml:space="preserve">LLOYD'S SYNDICATE 920              </t>
  </si>
  <si>
    <t xml:space="preserve">LLOYD'S SYNDICATE 923              </t>
  </si>
  <si>
    <t xml:space="preserve">LLOYD'S SYNDICATE 925              </t>
  </si>
  <si>
    <t>L927</t>
  </si>
  <si>
    <t xml:space="preserve">LLOYD'S SYNDICATE 927              </t>
  </si>
  <si>
    <t xml:space="preserve">LLOYD'S SYNDICATE 939              </t>
  </si>
  <si>
    <t xml:space="preserve">LLOYD'S SYNDICATE 947              </t>
  </si>
  <si>
    <t xml:space="preserve">LLOYD'S SYNDICATE 950              </t>
  </si>
  <si>
    <t xml:space="preserve">LLOYD'S SYNDICATE 955              </t>
  </si>
  <si>
    <t>L956</t>
  </si>
  <si>
    <t xml:space="preserve">LLOYD'S SYNDICATE 956              </t>
  </si>
  <si>
    <t xml:space="preserve">LLOYD'S SYNDICATE 957              </t>
  </si>
  <si>
    <t xml:space="preserve">LLOYD'S SYNDICATE 958              </t>
  </si>
  <si>
    <t xml:space="preserve">LLOYD'S SYNDICATE 959              </t>
  </si>
  <si>
    <t xml:space="preserve">LLOYD'S SYNDICATE 960              </t>
  </si>
  <si>
    <t xml:space="preserve">LLOYD'S SYNDICATE 961              </t>
  </si>
  <si>
    <t xml:space="preserve">LLOYD'S SYNDICATE 962              </t>
  </si>
  <si>
    <t xml:space="preserve">LLOYD'S SYNDICATE 963              </t>
  </si>
  <si>
    <t xml:space="preserve">LLOYD'S SYNDICATE 967              </t>
  </si>
  <si>
    <t xml:space="preserve">LLOYD'S SYNDICATE 97               </t>
  </si>
  <si>
    <t xml:space="preserve">LLOYD'S SYNDICATE 974              </t>
  </si>
  <si>
    <t xml:space="preserve">LLOYD'S SYNDICATE 979              </t>
  </si>
  <si>
    <t xml:space="preserve">LLOYD'S SYNDICATE 980              </t>
  </si>
  <si>
    <t xml:space="preserve">LLOYD'S SYNDICATE 982              </t>
  </si>
  <si>
    <t xml:space="preserve">LLOYD'S SYNDICATE 990              </t>
  </si>
  <si>
    <t xml:space="preserve">LLOYD'S SYNDICATE 991              </t>
  </si>
  <si>
    <t xml:space="preserve">LLOYD'S SYNDICATE 993              </t>
  </si>
  <si>
    <t xml:space="preserve">LLOYD'S SYNDICATE 994              </t>
  </si>
  <si>
    <t xml:space="preserve">LLOYD'S SYNDICATE 998              </t>
  </si>
  <si>
    <t>LLOYDS</t>
  </si>
  <si>
    <t xml:space="preserve">LLOYD'S                            </t>
  </si>
  <si>
    <t xml:space="preserve">SEGUROS AMERICA SA                 </t>
  </si>
  <si>
    <t xml:space="preserve">BERKLEY INS CO                     </t>
  </si>
  <si>
    <t>N1041</t>
  </si>
  <si>
    <t xml:space="preserve">SIRIUS INS CO LTD                  </t>
  </si>
  <si>
    <t xml:space="preserve">SKANDIA FORSAKRINGS AB             </t>
  </si>
  <si>
    <t xml:space="preserve">STOCKTON REINSURANCE LIMITED       </t>
  </si>
  <si>
    <t>TRUST INTERNATIONAL INSURANCE AND REINSURANCE COMPANY</t>
  </si>
  <si>
    <t>N118</t>
  </si>
  <si>
    <t xml:space="preserve">AXA ASS IARD MUT                   </t>
  </si>
  <si>
    <t xml:space="preserve">US SPECIALTY INSURANCE COMPANY     </t>
  </si>
  <si>
    <t xml:space="preserve">VICTORIA INS CO LTD                </t>
  </si>
  <si>
    <t xml:space="preserve">WORLD MARINE &amp; GEN INS PTY LTD     </t>
  </si>
  <si>
    <t>N1244</t>
  </si>
  <si>
    <t xml:space="preserve">PRUDENTIAL RE CO (USA)             </t>
  </si>
  <si>
    <t>N1272</t>
  </si>
  <si>
    <t xml:space="preserve">ST LOUIS REINS CO                  </t>
  </si>
  <si>
    <t xml:space="preserve">DANUBE INS LTD                     </t>
  </si>
  <si>
    <t xml:space="preserve">GREENSTONE ASS LTD                 </t>
  </si>
  <si>
    <t xml:space="preserve">PURITAN ASS LTD                    </t>
  </si>
  <si>
    <t>RIVERSTONE INSURANCE LIMITED</t>
  </si>
  <si>
    <t xml:space="preserve">BERMACO INS CO LTD                 </t>
  </si>
  <si>
    <t xml:space="preserve">OVERSEAS PARTNERS RE LIMITED       </t>
  </si>
  <si>
    <t xml:space="preserve">ING RE (UK) LIMITED                </t>
  </si>
  <si>
    <t xml:space="preserve">GENERALI LLOYD AG                  </t>
  </si>
  <si>
    <t xml:space="preserve">GENERALI SCHADEVERZEKERING MIJ     </t>
  </si>
  <si>
    <t xml:space="preserve">ROYAL NEDERLAND SCHADEVERZEKERING  </t>
  </si>
  <si>
    <t xml:space="preserve">NV NATIONALE BORG-MAATSCHAPPIJ     </t>
  </si>
  <si>
    <t xml:space="preserve">VERZ DE NOORD-EN ZUID H LLOYD      </t>
  </si>
  <si>
    <t>ROYAL&amp;SUNALLIANCE SCHADEVERZEKERING</t>
  </si>
  <si>
    <t>OFFENTLICHE VERS HESSEN-NASSAU-THUR</t>
  </si>
  <si>
    <t xml:space="preserve">BAYERISCHER VERSICHERUNGSVERBAND   </t>
  </si>
  <si>
    <t xml:space="preserve">FIREMEN'S INS CO OF NEWARK, NJ     </t>
  </si>
  <si>
    <t xml:space="preserve">THE GLENS FALLS INS CO             </t>
  </si>
  <si>
    <t xml:space="preserve">UNUM LIMITED                       </t>
  </si>
  <si>
    <t xml:space="preserve">AXA RE VIE                         </t>
  </si>
  <si>
    <t xml:space="preserve">CNP ASSURANCES - CONSOLIDATED      </t>
  </si>
  <si>
    <t xml:space="preserve">OVERSEAS PARTNERS                  </t>
  </si>
  <si>
    <t xml:space="preserve">LIBERTY RE LTD                     </t>
  </si>
  <si>
    <t xml:space="preserve">GJENSIDIGE MARINE &amp; ENERGY INS AS  </t>
  </si>
  <si>
    <t xml:space="preserve">INS CORPN OF CHANNEL ISLANDS LTD   </t>
  </si>
  <si>
    <t xml:space="preserve">LINCOLN NATIONAL RE                </t>
  </si>
  <si>
    <t xml:space="preserve">EURO INTERNATIONAL R/I SA          </t>
  </si>
  <si>
    <t xml:space="preserve">POOL REINSURANCE COMPANY LTD       </t>
  </si>
  <si>
    <t xml:space="preserve">MLS ASSISTANCE RE AG               </t>
  </si>
  <si>
    <t xml:space="preserve">LONDON LIFE RE                     </t>
  </si>
  <si>
    <t xml:space="preserve">ST PAUL GUARANTEE INS CO           </t>
  </si>
  <si>
    <t xml:space="preserve">VENTON INSURANCE LTD               </t>
  </si>
  <si>
    <t xml:space="preserve">GOLDEN EAGLE INSURANCE CORPORATION </t>
  </si>
  <si>
    <t xml:space="preserve">LIBERTY SURPLUS INSURANCE CORP     </t>
  </si>
  <si>
    <t xml:space="preserve">BALTA INSURANCE COMPANY LTD        </t>
  </si>
  <si>
    <t xml:space="preserve">SUISSE DE REASSURANCES             </t>
  </si>
  <si>
    <t xml:space="preserve">SOC MUTUELLE D'ASS ET DES ASSNS    </t>
  </si>
  <si>
    <t>AXA CORPORATE SOLUTIONS ASSURANCE S.A.</t>
  </si>
  <si>
    <t xml:space="preserve">LIBERTY INSURANCE CO. OF AMERICA   </t>
  </si>
  <si>
    <t xml:space="preserve">WINTERTHUR ASSICURAZIONI SPA       </t>
  </si>
  <si>
    <t xml:space="preserve">ZURICH INTL (FRANCE)               </t>
  </si>
  <si>
    <t xml:space="preserve">FINAS COMPANY LIMITED              </t>
  </si>
  <si>
    <t xml:space="preserve">VERSICHERUNGSKAMMER BAYERN         </t>
  </si>
  <si>
    <t xml:space="preserve">AL MASHREK INSURANCE &amp; REINSURANCE </t>
  </si>
  <si>
    <t xml:space="preserve">PEERLESS INSURANCE COMPANY LIMITED </t>
  </si>
  <si>
    <t xml:space="preserve">LA SUISSE ASSURANCES-VIE (FRANCE)  </t>
  </si>
  <si>
    <t xml:space="preserve">ROYAL BANK OF CANADA INS CO LTD    </t>
  </si>
  <si>
    <t xml:space="preserve">THOROUGHBRED INTL INS CO           </t>
  </si>
  <si>
    <t xml:space="preserve">TD REINSURANCE (BARBADOS) INC.     </t>
  </si>
  <si>
    <t xml:space="preserve">RLI INSURANCE COMPANY              </t>
  </si>
  <si>
    <t xml:space="preserve">AB LIETUVOS DRAUDIMAS              </t>
  </si>
  <si>
    <t xml:space="preserve">WESTLAND INSURANCE COMPANY LIMITED </t>
  </si>
  <si>
    <t xml:space="preserve">ESG REINSURANCE IRELAND LTD        </t>
  </si>
  <si>
    <t xml:space="preserve">CADDO FIRE &amp; MARINE INS CO LTD     </t>
  </si>
  <si>
    <t xml:space="preserve">AKER REASSURANCE A/S               </t>
  </si>
  <si>
    <t xml:space="preserve">GULF INSURANCE COMPANY UK LIMITED  </t>
  </si>
  <si>
    <t xml:space="preserve">ARIG REINSURANCE COMPANY BSC       </t>
  </si>
  <si>
    <t xml:space="preserve">DE VADERLANDSCHE N.V.              </t>
  </si>
  <si>
    <t xml:space="preserve">SWISS RE LIFE &amp; HEALTH LIMITED     </t>
  </si>
  <si>
    <t xml:space="preserve">XL RE LATIN AMERICA LTD            </t>
  </si>
  <si>
    <t xml:space="preserve">SOLEN VERSICHERUNGEN AG            </t>
  </si>
  <si>
    <t xml:space="preserve">ENTERPRISE REINSURANCE LIMITED     </t>
  </si>
  <si>
    <t xml:space="preserve">LEHMAN RE LTD                      </t>
  </si>
  <si>
    <t xml:space="preserve">GERLING GLOBAL LIFE RE CO (UK) LTD </t>
  </si>
  <si>
    <t xml:space="preserve">MARINAIR INSURANCE COMPANY LIMITED </t>
  </si>
  <si>
    <t xml:space="preserve">LUCURA RUCKVERSICHERUNGS GMBH      </t>
  </si>
  <si>
    <t xml:space="preserve">AZTEC INSURANCE LIMITED            </t>
  </si>
  <si>
    <t>SVSPARKASSEN-VERS BADEN-WURTTEMBERG</t>
  </si>
  <si>
    <t xml:space="preserve">ABB INSURANCE LIMITED              </t>
  </si>
  <si>
    <t>BAYSIDE REINSURANCE COMPANY LIMITED</t>
  </si>
  <si>
    <t xml:space="preserve">EQUUS REINSURANCE COMPANY          </t>
  </si>
  <si>
    <t xml:space="preserve">EUROPEAN SPECIALTY RUCKVERS. AG    </t>
  </si>
  <si>
    <t xml:space="preserve">CONVERIUM RUCK (DEUTSCHLAND) AG    </t>
  </si>
  <si>
    <t xml:space="preserve">DBV-WINTERTHUR VERSICHERUNG AG     </t>
  </si>
  <si>
    <t xml:space="preserve">PEGASUS INSURANCE                  </t>
  </si>
  <si>
    <t>AIG AVIATION INC.</t>
  </si>
  <si>
    <t>GEORGIA</t>
  </si>
  <si>
    <t xml:space="preserve">EXECUTIVE RISK N.V.                </t>
  </si>
  <si>
    <t xml:space="preserve">CHUBB ATLANTIC INDEMNITY LTD       </t>
  </si>
  <si>
    <t xml:space="preserve">ALLIANZ RISK TRANSFER              </t>
  </si>
  <si>
    <t xml:space="preserve">BUDGET INSURANCE COMPANY LIMITED   </t>
  </si>
  <si>
    <t xml:space="preserve">GENERAL STAR INT'L INDEMNITY LTD   </t>
  </si>
  <si>
    <t xml:space="preserve">XL INS CO OF NEW YORK              </t>
  </si>
  <si>
    <t xml:space="preserve">LLOYDS TSB BANK INSURANCE CO LTD   </t>
  </si>
  <si>
    <t xml:space="preserve">STATNETT FORSIKRING AS             </t>
  </si>
  <si>
    <t xml:space="preserve">XL RE EUROPE SA                    </t>
  </si>
  <si>
    <t xml:space="preserve">CRANBROOK INSURANCE GROUP LTD.     </t>
  </si>
  <si>
    <t>EVERGREEN INSURANCE COMPANY LIMITED</t>
  </si>
  <si>
    <t xml:space="preserve">CUREPOOL LIMITED                   </t>
  </si>
  <si>
    <t xml:space="preserve">HARLEQUIN INSURANCE PCC LIMITED    </t>
  </si>
  <si>
    <t xml:space="preserve">KOLNISCHE NORDEN A/S               </t>
  </si>
  <si>
    <t xml:space="preserve">MAINSTAY LIMITED                   </t>
  </si>
  <si>
    <t xml:space="preserve">LOTHBURY INSURANCE COMPANY LIMITED </t>
  </si>
  <si>
    <t xml:space="preserve">ISIS INSURANCE COMPANY LIMITED     </t>
  </si>
  <si>
    <t xml:space="preserve">HDI REINSURANCE (IRELAND) LIMITED  </t>
  </si>
  <si>
    <t xml:space="preserve">QBE INSURANCE (AUSTRALIA) LIMITED  </t>
  </si>
  <si>
    <t xml:space="preserve">SCPIE INDEMNITY COMPANY            </t>
  </si>
  <si>
    <t xml:space="preserve">AFFILIATED FM INS CO               </t>
  </si>
  <si>
    <t xml:space="preserve">NEPTUNE INSURANCE COMPANY LIMITED  </t>
  </si>
  <si>
    <t>NATIONAL WARRANTY INSURANCE CO RRG</t>
  </si>
  <si>
    <t xml:space="preserve">ACE USA                            </t>
  </si>
  <si>
    <t>MARKEL BERMUDA LIMITED (CS)</t>
  </si>
  <si>
    <t xml:space="preserve">THE UNDERWRITER                    </t>
  </si>
  <si>
    <t xml:space="preserve">MOUNTAIN RIDGE INSURANCE COMPANY   </t>
  </si>
  <si>
    <t xml:space="preserve">OVERSEAS PARTNERS CAT LTD          </t>
  </si>
  <si>
    <t xml:space="preserve">GENERAL &amp; COLOGNE LIFE RE UK       </t>
  </si>
  <si>
    <t xml:space="preserve">UK INSURANCE                       </t>
  </si>
  <si>
    <t xml:space="preserve">MARLOWE INSURANCE LTD              </t>
  </si>
  <si>
    <t xml:space="preserve">IF PROPERTY AND CASUALTY INSURANCE </t>
  </si>
  <si>
    <t xml:space="preserve">SAFETY NATIONAL CASUALTY           </t>
  </si>
  <si>
    <t xml:space="preserve">VICTORIA INSURANCE COMPANY INC     </t>
  </si>
  <si>
    <t xml:space="preserve">EUROPA RE (DUBLIN) LIMITED         </t>
  </si>
  <si>
    <t xml:space="preserve">AMERICAN HEALTHCARE INDEMNITY      </t>
  </si>
  <si>
    <t xml:space="preserve">IF PROPERTY &amp; CASUALTY             </t>
  </si>
  <si>
    <t xml:space="preserve">BLUEFIELD INS LTD                  </t>
  </si>
  <si>
    <t xml:space="preserve">FAROCK INSURANCE COMPANY LIMITED   </t>
  </si>
  <si>
    <t xml:space="preserve">TOP LAYER REINSURANCE LTD          </t>
  </si>
  <si>
    <t xml:space="preserve">AIG OIL RIG                        </t>
  </si>
  <si>
    <t xml:space="preserve">SOMERSET INSURANCE SERVICES        </t>
  </si>
  <si>
    <t xml:space="preserve">GENERALI VERSICHERUNG AG           </t>
  </si>
  <si>
    <t xml:space="preserve">HMCA RE LTD                        </t>
  </si>
  <si>
    <t xml:space="preserve">ESR REINSURANCE CO. LTD            </t>
  </si>
  <si>
    <t xml:space="preserve">GPI LTD.                           </t>
  </si>
  <si>
    <t xml:space="preserve">XL SPECIALITY INS CO               </t>
  </si>
  <si>
    <t xml:space="preserve">LIBERTY INTERNATIONAL UNDERWRITERS </t>
  </si>
  <si>
    <t xml:space="preserve">SOVEREIGN RISK INS LTD             </t>
  </si>
  <si>
    <t xml:space="preserve">GRANGE INSURANCE COMPANY LIMITED   </t>
  </si>
  <si>
    <t xml:space="preserve">VOLKSWAGEN GROUP                   </t>
  </si>
  <si>
    <t xml:space="preserve">HAMBURGER VERSICHERUNG             </t>
  </si>
  <si>
    <t xml:space="preserve">ALEA LONDON LTD                    </t>
  </si>
  <si>
    <t xml:space="preserve">COROMIN LTD                        </t>
  </si>
  <si>
    <t xml:space="preserve">MINPRO INS LTD                     </t>
  </si>
  <si>
    <t xml:space="preserve">IF P &amp; C INS LTD                   </t>
  </si>
  <si>
    <t xml:space="preserve">THE ISRAEL PHOENIX ASS CO LTD      </t>
  </si>
  <si>
    <t xml:space="preserve">NEW JERSEY RE-INS CO               </t>
  </si>
  <si>
    <t xml:space="preserve">PXRE REINSURANCE COMPANY           </t>
  </si>
  <si>
    <t xml:space="preserve">LIBERTY INTERNATIONAL INS CO LTD   </t>
  </si>
  <si>
    <t xml:space="preserve">ING RE (UK) LTD                    </t>
  </si>
  <si>
    <t xml:space="preserve">SWISS RE U/WRTRS AGENCY INC        </t>
  </si>
  <si>
    <t xml:space="preserve">HOUSTON CAS CO                     </t>
  </si>
  <si>
    <t xml:space="preserve">MUNICH RUCK ITALIA SPA             </t>
  </si>
  <si>
    <t xml:space="preserve">NORTH AMERICAN CAPACITY INS CO     </t>
  </si>
  <si>
    <t xml:space="preserve">AA RE CO (GUERNSEY) LTD            </t>
  </si>
  <si>
    <t>CHINA REINSURANCE (GROUP) CORPORATION</t>
  </si>
  <si>
    <t xml:space="preserve">GERLING AUSTRALIA INSURANCE        </t>
  </si>
  <si>
    <t xml:space="preserve">PHILLIPS PETROLEUM COMPANY         </t>
  </si>
  <si>
    <t xml:space="preserve">PDV INS CO LTD                     </t>
  </si>
  <si>
    <t xml:space="preserve">DANISH RE (BERMUDA) LTD            </t>
  </si>
  <si>
    <t xml:space="preserve">ACE CAPITAL RE INTERNATIONAL LTD   </t>
  </si>
  <si>
    <t xml:space="preserve">EMPLOYERS REINSURANCE CORPORATION  </t>
  </si>
  <si>
    <t xml:space="preserve">SCPIE COMPANIES                    </t>
  </si>
  <si>
    <t>TOKIO MILLENNIUM RE AG</t>
  </si>
  <si>
    <t xml:space="preserve">WESCO - FINANCIAL INS CO           </t>
  </si>
  <si>
    <t xml:space="preserve">HANNOVER RE SWEDEN INS CO LTD      </t>
  </si>
  <si>
    <t xml:space="preserve">EQUINOX INDEMNITY CO LTD           </t>
  </si>
  <si>
    <t xml:space="preserve">NEFO FENDER FORSIKRING ASA         </t>
  </si>
  <si>
    <t xml:space="preserve">LIBERTY INTL UWTRS LTD             </t>
  </si>
  <si>
    <t xml:space="preserve">THE UNDERWRITERS INS CO LTD        </t>
  </si>
  <si>
    <t>CLARICA LIFE INS CO LTD - US BRANCH</t>
  </si>
  <si>
    <t xml:space="preserve">ENHANCE REINSURANCE (BERMUDA) LTD  </t>
  </si>
  <si>
    <t xml:space="preserve">ACE INS LTD (AUSTRALIA)            </t>
  </si>
  <si>
    <t xml:space="preserve">AIG POLAND INS CO SA               </t>
  </si>
  <si>
    <t xml:space="preserve">RADIAN ASSET ASSURANCE INC         </t>
  </si>
  <si>
    <t xml:space="preserve">AXIS SPECIALTY LIMITED             </t>
  </si>
  <si>
    <t xml:space="preserve">MONTPELIER RE LTD                  </t>
  </si>
  <si>
    <t xml:space="preserve">ARCH REINSURANCE LTD (BERMUDA)     </t>
  </si>
  <si>
    <t xml:space="preserve">NIPPONKOA INSURANCE COMPANY        </t>
  </si>
  <si>
    <t xml:space="preserve">MITSUI SUMITOMO REINS LTD          </t>
  </si>
  <si>
    <t xml:space="preserve">PRIMARY REINSURANCE COMPANY        </t>
  </si>
  <si>
    <t xml:space="preserve">AMERICAN HULL INSURANCE SYNDICATE  </t>
  </si>
  <si>
    <t xml:space="preserve">DAVINCI REINSURANCE LIMITED        </t>
  </si>
  <si>
    <t xml:space="preserve">ALLIED WORLD ASS CO LTD            </t>
  </si>
  <si>
    <t xml:space="preserve">WESTFALISCHE PROVINZIAL            </t>
  </si>
  <si>
    <t xml:space="preserve">ARCH REINS CO                      </t>
  </si>
  <si>
    <t xml:space="preserve">ENDURANCE SPECIALITY INSURANCE     </t>
  </si>
  <si>
    <t xml:space="preserve">AMERICAN LIVE STOCK INS CO         </t>
  </si>
  <si>
    <t xml:space="preserve">HANNOVER RE (BERMUDA) LIMITED      </t>
  </si>
  <si>
    <t xml:space="preserve">NUCLEAR ELECTRIC INSURANCE LIMITED </t>
  </si>
  <si>
    <t xml:space="preserve">TRANSATLANTIC INSURANCE COMPANY    </t>
  </si>
  <si>
    <t xml:space="preserve">AON REASSURANCES                   </t>
  </si>
  <si>
    <t xml:space="preserve">VERISIGN REINSURANCE COMPANY       </t>
  </si>
  <si>
    <t>INTEROCEANICA CA SEGUROS Y RESASEGU</t>
  </si>
  <si>
    <t xml:space="preserve">ROSEMONT REINSURANCE LIMITED       </t>
  </si>
  <si>
    <t>EUCLIDIAN INSURANCE PCC LIMITED</t>
  </si>
  <si>
    <t>HUDSON SPECIALITY INSURANCE CO</t>
  </si>
  <si>
    <t xml:space="preserve">MANULIFE EUROPE                    </t>
  </si>
  <si>
    <t xml:space="preserve">ASPEN INSURANCE UK LIMITED         </t>
  </si>
  <si>
    <t xml:space="preserve">BOTHNIA INTL INS CO LTD            </t>
  </si>
  <si>
    <t>DRUMMONDS INSURANCE PCC LIMITED</t>
  </si>
  <si>
    <t xml:space="preserve">EVEREST REINSURANCE BERMUDA        </t>
  </si>
  <si>
    <t xml:space="preserve">ORC RE LIMITED                     </t>
  </si>
  <si>
    <t xml:space="preserve">MITIE REINSURANCE COMPANY LIMITED  </t>
  </si>
  <si>
    <t xml:space="preserve">FALVEY INSURANCE COMPANY LIMITED   </t>
  </si>
  <si>
    <t xml:space="preserve">OLYMPUS REINSURANCE COMPANY        </t>
  </si>
  <si>
    <t xml:space="preserve">CAPITA INSURANCE COMPANY LIMITED   </t>
  </si>
  <si>
    <t xml:space="preserve">ELECTRO-RE SA                      </t>
  </si>
  <si>
    <t xml:space="preserve">PLATINUM UNDERWRITERS BERMUDA LTD  </t>
  </si>
  <si>
    <t xml:space="preserve">PROFESSIONAL RISKS INSURANCE       </t>
  </si>
  <si>
    <t xml:space="preserve">PXRE REINSURANCE LIMITED           </t>
  </si>
  <si>
    <t>ASPEN BERMUDA LIMITED</t>
  </si>
  <si>
    <t xml:space="preserve">PLATINUM RE (UK) LIMITED           </t>
  </si>
  <si>
    <t xml:space="preserve">ACE BERMUDA INSURANCE LTD          </t>
  </si>
  <si>
    <t xml:space="preserve">CATLIN INSURANCE COMPANY LIMITED   </t>
  </si>
  <si>
    <t xml:space="preserve">NEXGEN REINSURANCE LIMITED         </t>
  </si>
  <si>
    <t xml:space="preserve">ENDURANCE WORLDWIDE INSURANCE      </t>
  </si>
  <si>
    <t xml:space="preserve">ALLIANZ RISK TRANSFER (BERMUDA)    </t>
  </si>
  <si>
    <t xml:space="preserve">RBC REINSURANCE (IRELAND) LIMITED  </t>
  </si>
  <si>
    <t xml:space="preserve">AMERICAN MILLENNIUM INSURANCE      </t>
  </si>
  <si>
    <t xml:space="preserve">ARCH INSURANCE COMPANY             </t>
  </si>
  <si>
    <t xml:space="preserve">RADIAN REINSURANCE (BERMUDA)       </t>
  </si>
  <si>
    <t xml:space="preserve">ING RE (NETHERLANDS) NV            </t>
  </si>
  <si>
    <t xml:space="preserve">ALEA (BERMUDA) LIMITED             </t>
  </si>
  <si>
    <t xml:space="preserve">MITSUI SUMITOMO INSURANCE COMPANY  </t>
  </si>
  <si>
    <t xml:space="preserve">RGA REINSURANCE UK LIMITED         </t>
  </si>
  <si>
    <t xml:space="preserve">BOW VALLEY INSURANCE LTD           </t>
  </si>
  <si>
    <t xml:space="preserve">ACE INDONESIA                      </t>
  </si>
  <si>
    <t xml:space="preserve">BISHOPS' PLAN INSURANCE COMPANY    </t>
  </si>
  <si>
    <t xml:space="preserve">IBEX REINSURANCE COMPANY LIMITED   </t>
  </si>
  <si>
    <t>COMP D'REASS DU GROUPE CREDIT LYONN</t>
  </si>
  <si>
    <t xml:space="preserve">AUGSBURGER RUCK KONTOR GMBH        </t>
  </si>
  <si>
    <t xml:space="preserve">JS INSURANCE LIMITED               </t>
  </si>
  <si>
    <t xml:space="preserve">DELTA REINSURANCE LIMITED          </t>
  </si>
  <si>
    <t xml:space="preserve">MS FRONTIER REINSURANCE LIMITED    </t>
  </si>
  <si>
    <t xml:space="preserve">BULGARI REINSURANCE COMPANY        </t>
  </si>
  <si>
    <t>WHITE MOUNTAINS RE BERMUDA LIMITED</t>
  </si>
  <si>
    <t xml:space="preserve">TERRORISM RISK INSURANCE ACT       </t>
  </si>
  <si>
    <t xml:space="preserve">BATAVIA INSURANCE LIMITED          </t>
  </si>
  <si>
    <t xml:space="preserve">ALLIED WORLD ASSURANCE COMPANY     </t>
  </si>
  <si>
    <t xml:space="preserve">EQUATOR REINSURANCES LIMITED       </t>
  </si>
  <si>
    <t xml:space="preserve">BG INSURANCE COMPANY (SINGAPORE)   </t>
  </si>
  <si>
    <t xml:space="preserve">POSEIDON RE LTD                    </t>
  </si>
  <si>
    <t>PARTNER REINSURANCE EUROPE LIMITED ZURICH BRANCH</t>
  </si>
  <si>
    <t xml:space="preserve">IDB REINSURANCE LIMITED            </t>
  </si>
  <si>
    <t xml:space="preserve">QUANTA REINSURANCE LIMITED         </t>
  </si>
  <si>
    <t xml:space="preserve">CINCINNATI INDEMNITY COMPANY       </t>
  </si>
  <si>
    <t xml:space="preserve">CINCINNATI CASUALTY COMPANY        </t>
  </si>
  <si>
    <t xml:space="preserve">LAWYERS TITLE INSURANCE            </t>
  </si>
  <si>
    <t xml:space="preserve">ACA ASSURANCE                      </t>
  </si>
  <si>
    <t xml:space="preserve">DIRECT LINE INSURANCE PLC          </t>
  </si>
  <si>
    <t>THE RUSSIAN PEOPLE'S INSURANCE COMPANY</t>
  </si>
  <si>
    <t>ARAG ALLGEMEINE RECHTSCHUTZ-VERSICHERUNGS AG</t>
  </si>
  <si>
    <t xml:space="preserve">ST AGATHA REINSURANCE LIMITED      </t>
  </si>
  <si>
    <t>UNITED STATES AIRCRAFT INSURANCE GROUP</t>
  </si>
  <si>
    <t>COMP INDEMNITY REINSURANCE COMPANY LIMITED</t>
  </si>
  <si>
    <t xml:space="preserve">RADIAN ASSET ASSURANCE LIMITED     </t>
  </si>
  <si>
    <t>WHITE ROCK INSURANCE COMPANY PCC LIMITED</t>
  </si>
  <si>
    <t xml:space="preserve">K2 REINSURANCE LIMITED             </t>
  </si>
  <si>
    <t>BERKSHIRE HATHAWAY INTERNATIONAL INSURANCE LIMITED</t>
  </si>
  <si>
    <t>QUANTA REINSURANCE LIMITED (BERMUDA)</t>
  </si>
  <si>
    <t xml:space="preserve">LARCOM INSURANCE LIMITED           </t>
  </si>
  <si>
    <t xml:space="preserve">CHAUCER UNDERWRITING A/S           </t>
  </si>
  <si>
    <t>SPECIAL RISKS SOLUTIONS PCC LIMITED</t>
  </si>
  <si>
    <t xml:space="preserve">GLACIER REINSURANCE AG             </t>
  </si>
  <si>
    <t>ARCH INSURANCE COMPANY (EUROPE) LIMITED</t>
  </si>
  <si>
    <t>TOKIO MARINE AND NICHIDO FIRE INSURANCE CO LTD</t>
  </si>
  <si>
    <t xml:space="preserve">AXIS REINSURANCE COMPANY           </t>
  </si>
  <si>
    <t>W R BERKLEY INSURANCE (EUROPE) LIMITED</t>
  </si>
  <si>
    <t>ATAIN SPECIALITY INSURANCE</t>
  </si>
  <si>
    <t xml:space="preserve">BALBOA INSURANCE COMPANY           </t>
  </si>
  <si>
    <t>ALLIANCE INTERNATIONAL REINSURANCE COMPANY LTD</t>
  </si>
  <si>
    <t xml:space="preserve">ASSST PROTECTION JERSEY LIMITED    </t>
  </si>
  <si>
    <t xml:space="preserve">IAT REINSURANCE GROUP              </t>
  </si>
  <si>
    <t xml:space="preserve">QUANTA EUROPE LIMITED              </t>
  </si>
  <si>
    <t xml:space="preserve">ARCH SPECIALTY INSURANCE COMPANY   </t>
  </si>
  <si>
    <t xml:space="preserve">MARSH LTD                          </t>
  </si>
  <si>
    <t xml:space="preserve">CONVERIUM INSURANCE (UK) LIMITED   </t>
  </si>
  <si>
    <t>ALLIED WORLD ASSURANCE COMPANY (REINSURANCE) LTD</t>
  </si>
  <si>
    <t xml:space="preserve">REAL LEGACY ASSURANCE COMPANY INC  </t>
  </si>
  <si>
    <t xml:space="preserve">RITCHIE RE BROAD STRATEGY LIMITED  </t>
  </si>
  <si>
    <t xml:space="preserve">ZON RE ACCIDENT REINSURANCE        </t>
  </si>
  <si>
    <t xml:space="preserve">ZURICH GLOBAL CORPORATE UK LTD     </t>
  </si>
  <si>
    <t>POLSKIE TOWARZYSTWO REASEKURACJI S.A.</t>
  </si>
  <si>
    <t>KONINKLIJKE PHILIPS ELECTRONICS N.V.</t>
  </si>
  <si>
    <t xml:space="preserve">WHITE MOUNTAINS INSURANCE GROUP    </t>
  </si>
  <si>
    <t xml:space="preserve">LANCASHIRE INSURANCE COMPANY       </t>
  </si>
  <si>
    <t xml:space="preserve">VALIDUS REINSURANCE LIMITED        </t>
  </si>
  <si>
    <t>ARDEN REINSURANCE COMPANY LTD</t>
  </si>
  <si>
    <t>HISCOX INSURANCE COMPANY (BERMUDA) LIMITED</t>
  </si>
  <si>
    <t>KENTUCKY FARM BUREAU MUTUAL INSURANCE COMPANY</t>
  </si>
  <si>
    <t>KENTUCKY</t>
  </si>
  <si>
    <t xml:space="preserve">FLAGSTONE REASSURANCE SUISSE SA    </t>
  </si>
  <si>
    <t xml:space="preserve">NEW CASTLE REINSURANCE COMPANY LTD </t>
  </si>
  <si>
    <t xml:space="preserve">BLUE OCEAN REINSURANCE LTD         </t>
  </si>
  <si>
    <t xml:space="preserve">KILN CONSORTIUM                    </t>
  </si>
  <si>
    <t xml:space="preserve">ARGONAUT INSURANCE CO              </t>
  </si>
  <si>
    <t>AMERICAN GENERAL LIFE INSURANCE COMPANY</t>
  </si>
  <si>
    <t>MIDLAND NATIONAL LIFE INSURANCE COMPANY</t>
  </si>
  <si>
    <t>SOUTH DAKOTA</t>
  </si>
  <si>
    <t xml:space="preserve">GREENLIGHT REINSURANCE LTD         </t>
  </si>
  <si>
    <t xml:space="preserve">SCOTTISH POWER INSURANCE LIMITED   </t>
  </si>
  <si>
    <t xml:space="preserve">QBE ATLASZ BIZTOSITO ZRT           </t>
  </si>
  <si>
    <t>HURST HOLME INSURANCE COMPANY LIMITED</t>
  </si>
  <si>
    <t xml:space="preserve">GCF INSURANCE LIMITED              </t>
  </si>
  <si>
    <t>QBE INSURANCE (EUROPE) LIMITED - SOFIA BRANCH</t>
  </si>
  <si>
    <t xml:space="preserve">EPOCH RE INTERNATIONAL LTD         </t>
  </si>
  <si>
    <t xml:space="preserve">EPOCH RE LTD                       </t>
  </si>
  <si>
    <t>INTERNATIONAL MEDICAL INSURANCE COMPANY LIMITED</t>
  </si>
  <si>
    <t>MORGAN STANLEY INTERNATIONAL INSURANCE LIMITED</t>
  </si>
  <si>
    <t>LONDON TRANSPORT INSURANCE (GUERNSEY) LIMITED</t>
  </si>
  <si>
    <t xml:space="preserve">AEOLUS RE LIMITED                  </t>
  </si>
  <si>
    <t xml:space="preserve">NOVAE INSURANCE COMPANY LIMITED    </t>
  </si>
  <si>
    <t xml:space="preserve">WORK FIRST CASUALTY COMPANY        </t>
  </si>
  <si>
    <t xml:space="preserve">HORSESHOE RE LIMITED               </t>
  </si>
  <si>
    <t>MODAL REINSURANCE LTD</t>
  </si>
  <si>
    <t>ALTERRA CAPITAL HOLDINGS LTD</t>
  </si>
  <si>
    <t xml:space="preserve">XL RE EUROPE LTD                   </t>
  </si>
  <si>
    <t>M.S. GENERAL INSURANCE L.P</t>
  </si>
  <si>
    <t>WHITEROCK INSURANCE (EUROPE) PCC LIMITED</t>
  </si>
  <si>
    <t xml:space="preserve">LINCOLN GENERAL INSURANCE COMPANY  </t>
  </si>
  <si>
    <t xml:space="preserve">VER BES' INSURANCE CO (VERMONT)    </t>
  </si>
  <si>
    <t>VERMONT</t>
  </si>
  <si>
    <t>HISCOX INSURANCE COMPANY (GUERNSEY) LIMITED</t>
  </si>
  <si>
    <t xml:space="preserve">EASTERN ALLIANCE INSURANCE COMPANY </t>
  </si>
  <si>
    <t xml:space="preserve">D.E. SHAW RE (BERMUDA) LIMITED     </t>
  </si>
  <si>
    <t xml:space="preserve">NORTON RE INSURANCE LIMITED        </t>
  </si>
  <si>
    <t xml:space="preserve">XL INTERNATIONAL (BERMUDA) LIMITED </t>
  </si>
  <si>
    <t>POHJOLA NON-LIFE INSURANCE COMPANY LIMITED</t>
  </si>
  <si>
    <t>EUROPEAN FINANCE REINSURANCE COMPANY LIMITED</t>
  </si>
  <si>
    <t>ENDURANCE AMERICAN SPECIALTY INSURANCE COMPANY</t>
  </si>
  <si>
    <t>SCOR GLOBAL PROPERTY &amp; CASUALTY</t>
  </si>
  <si>
    <t xml:space="preserve">STEAMBOAT RE LTD                   </t>
  </si>
  <si>
    <t>LABUAN RE</t>
  </si>
  <si>
    <t>MARKEL EUROPE PLC</t>
  </si>
  <si>
    <t xml:space="preserve">PRISM RE (BERMUDA) LIMITED         </t>
  </si>
  <si>
    <t xml:space="preserve">ADVENT RE LIMITED                  </t>
  </si>
  <si>
    <t xml:space="preserve">PORTON UNDERWRITING LIMITED        </t>
  </si>
  <si>
    <t>VIENNA INSURANCE GROUP AG WIENER VERSICH</t>
  </si>
  <si>
    <t>SCOTIA INSURANCE (BARBADOS) LIMITED</t>
  </si>
  <si>
    <t xml:space="preserve">XL RE EUROPE LIMITED               </t>
  </si>
  <si>
    <t xml:space="preserve">EMPYREAN RE LIMITED                </t>
  </si>
  <si>
    <t>BELGRAVE INSURANCE PCC LIMITED NEMESIS</t>
  </si>
  <si>
    <t xml:space="preserve">MERIDIAN INSURANCE COMPANY LIMITED </t>
  </si>
  <si>
    <t xml:space="preserve">CIG RE                             </t>
  </si>
  <si>
    <t xml:space="preserve">CASIOPEA RE S A                    </t>
  </si>
  <si>
    <t xml:space="preserve">IRONSHORE INSURANCE LIMITED        </t>
  </si>
  <si>
    <t>ASIA CAPITAL REINSURANCE GROUP PTE LTD</t>
  </si>
  <si>
    <t xml:space="preserve">LONGPOINT RE LTD                   </t>
  </si>
  <si>
    <t xml:space="preserve">FORTERRA GUARANTEE LTD             </t>
  </si>
  <si>
    <t xml:space="preserve">PENTELIA RE (BERMUDA) LTD          </t>
  </si>
  <si>
    <t xml:space="preserve">BRIDGE RE LIMITED                  </t>
  </si>
  <si>
    <t>PARTNER REINSURANCE EUROPE SE</t>
  </si>
  <si>
    <t xml:space="preserve">GAMUT REINSURANCE LIMITED          </t>
  </si>
  <si>
    <t>AMERICAN SAFETY REINSURANCE LIMITED</t>
  </si>
  <si>
    <t xml:space="preserve">INFRASSURE LIMITED                 </t>
  </si>
  <si>
    <t>STARR INSURANCE &amp; REINSURANCE LIMITED</t>
  </si>
  <si>
    <t>CHINA PROPERTY &amp; CASUALTY REINSURANCE COMPANY LTD</t>
  </si>
  <si>
    <t xml:space="preserve">VECTURA UNDERWRITING               </t>
  </si>
  <si>
    <t>INTERNATIONAL GENERAL INSURANCE COMPANY LTD</t>
  </si>
  <si>
    <t xml:space="preserve">PARTNER REINSURANCE EUROPE LIMITED </t>
  </si>
  <si>
    <t>SWISS RE FRANKONA RUECKVERSICHERUNGS AG</t>
  </si>
  <si>
    <t xml:space="preserve">AGRI GENERAL INSURANCE COMPANY     </t>
  </si>
  <si>
    <t>SAGICOR CAPITAL LIFE INSURANCE COMPANY LIMITED</t>
  </si>
  <si>
    <t xml:space="preserve">NORTON RE II INSURANCE LIMITED     </t>
  </si>
  <si>
    <t xml:space="preserve">ARCH RE ACCIDENT &amp; HEALTH APS      </t>
  </si>
  <si>
    <t>MOMENTUM UNDERWRITING MANAGEMENT LIMITED</t>
  </si>
  <si>
    <t xml:space="preserve">G.I.C OF INDIA                     </t>
  </si>
  <si>
    <t xml:space="preserve">SWISS RE EUROPE S.A. UK BRANCH     </t>
  </si>
  <si>
    <t xml:space="preserve">MAIDEN INSURANCE COMPANY LIMITED   </t>
  </si>
  <si>
    <t xml:space="preserve">SWISS RE INTERNATIONAL SE          </t>
  </si>
  <si>
    <t xml:space="preserve">RESIDENTIAL REINSURANCE COMPANY    </t>
  </si>
  <si>
    <t>COLORADO</t>
  </si>
  <si>
    <t>PING AN INSURANCE (GROUP) COMPANY OF CHINA</t>
  </si>
  <si>
    <t xml:space="preserve">VESPASIAN MANAGEMENT LIMITED       </t>
  </si>
  <si>
    <t xml:space="preserve">BERKLEY RE AUSTRALIA               </t>
  </si>
  <si>
    <t xml:space="preserve">FARM MUTUAL REINSURANCE PLAN INC   </t>
  </si>
  <si>
    <t xml:space="preserve">THUNDERHEAD RE LTD                 </t>
  </si>
  <si>
    <t>SWISS RE EUROPE S.A. IRISH BRANCH</t>
  </si>
  <si>
    <t>PRESIDIO EXCESS INSURANCE SERVICES INC</t>
  </si>
  <si>
    <t>J C RE LTD</t>
  </si>
  <si>
    <t xml:space="preserve">KINGSWAY FINANCIAL SERVICES INC    </t>
  </si>
  <si>
    <t>CASTLEPOINT REINSURANCE COMPANY LIMITED</t>
  </si>
  <si>
    <t xml:space="preserve">XN RE LIMITED                      </t>
  </si>
  <si>
    <t xml:space="preserve">KM INTERNATIONAL INSURANCE LIMITED </t>
  </si>
  <si>
    <t xml:space="preserve">CRANE REINSURANCE LIMITED          </t>
  </si>
  <si>
    <t>CHINA PACIFIC PROPERTY INSURANCE COMPANY LIMITED</t>
  </si>
  <si>
    <t>SWISS RE AFRICA LIMITED (JOHANNESBURG)</t>
  </si>
  <si>
    <t>CENTURY PROPERTY AND CASUALTY INSURANCE CORPORATION</t>
  </si>
  <si>
    <t xml:space="preserve">SOGAZ OJSC                         </t>
  </si>
  <si>
    <t>DEVK RUECKVERSICHERUNGS-UNDBETEILIGUNGS AS</t>
  </si>
  <si>
    <t xml:space="preserve">B&amp;B INSURANCE COMPANY              </t>
  </si>
  <si>
    <t xml:space="preserve">BELNEFTESTRAKH                     </t>
  </si>
  <si>
    <t xml:space="preserve">ICIM SERVICES                      </t>
  </si>
  <si>
    <t xml:space="preserve">GLACIER INSURANCE LIMITED          </t>
  </si>
  <si>
    <t xml:space="preserve">ADDISON LEE INSURANCE LTD          </t>
  </si>
  <si>
    <t>TRANSAMERICA INTERNATIONAL REINSURANCE IRELAND LIMITED</t>
  </si>
  <si>
    <t>PACIFIC LIFE RE LIMITED</t>
  </si>
  <si>
    <t>THE ISLAMIC CORPORATION FOR THE INSURANCE OF INVESTMENT AND EXPORT CREDIT</t>
  </si>
  <si>
    <t>WEST BEND MUTUAL INSURANCE COMPANY</t>
  </si>
  <si>
    <t>BERKLEY REGIONAL INSURANCE COMPANY</t>
  </si>
  <si>
    <t>QUINTE LIMITED</t>
  </si>
  <si>
    <t>FLAGSTONE ALLIANCE CYPRUS</t>
  </si>
  <si>
    <t>QATAR INSURANCE COMPANY INTERNATIONAL LLC</t>
  </si>
  <si>
    <t>VERITAS INSURANCE COMPANY LIMITED</t>
  </si>
  <si>
    <t>GENERAL SECURITY INDEMNITY COMPANY OF ARIZONA</t>
  </si>
  <si>
    <t>GENERALI ASSURANCES IARD S A</t>
  </si>
  <si>
    <t>NORWEGIAN NATURAL PERILS POOL</t>
  </si>
  <si>
    <t>COMPANION PROPERTY AND CASUALTY GROUP</t>
  </si>
  <si>
    <t>FIDELITY NATIONAL TITLE INSURANCE COMPANY</t>
  </si>
  <si>
    <t>CRC (BERMUDA) REINSURANCE LIMITED</t>
  </si>
  <si>
    <t>CANOPIUS BERMUDA LIMITED</t>
  </si>
  <si>
    <t>CICAP INSURANCE LTD</t>
  </si>
  <si>
    <t>SCOR GLOBAL LIFE REINSURANCE IRELAND LTD</t>
  </si>
  <si>
    <t>WENTWORTH INSURANCE COMPANY LIMITED</t>
  </si>
  <si>
    <t>BARBICAN REINSURANCE COMPANY LIMITED</t>
  </si>
  <si>
    <t>DVA REINSURANCE LIMITED</t>
  </si>
  <si>
    <t>HUATAI INSURANCE COMPANY OF CHINA LIMITED</t>
  </si>
  <si>
    <t>WHITE MOUNTAINS REINSURANCE COMPANY OF AMERICA</t>
  </si>
  <si>
    <t>LE MARCHANT UNDERWRITING MANAGEMENT LIMITED</t>
  </si>
  <si>
    <t>IRIS REINSURANCE LTD</t>
  </si>
  <si>
    <t>NEWTON RE LIMITED</t>
  </si>
  <si>
    <t>ERIE INDEMNITY COMPANY</t>
  </si>
  <si>
    <t>ACE PROPERTY &amp; CASUALTY INSURANCE CO</t>
  </si>
  <si>
    <t>MAIDEN REINSURANCE COMPANY</t>
  </si>
  <si>
    <t>OILFIELD INSURANCE AGENCIES</t>
  </si>
  <si>
    <t>ICM ASSURANCE LTD</t>
  </si>
  <si>
    <t>COLOGNE REINSURANCE COMPANY PLC</t>
  </si>
  <si>
    <t>THE HOLLARD INSURANCE COMPANY LIMITED</t>
  </si>
  <si>
    <t>GELIOS INSURANCE COMPANY</t>
  </si>
  <si>
    <t>BELARUS NATIONAL REINSURANCE ORGANIZATION</t>
  </si>
  <si>
    <t>STARR INDEMNITY &amp; LIABILITY COMPANY</t>
  </si>
  <si>
    <t>BEIT IADAT ETTAMINE SAUDI TOUNSI</t>
  </si>
  <si>
    <t>FIRST MERCURY INSURANCE COMPANY</t>
  </si>
  <si>
    <t>FARM BUREAU MUTUAL INSURANCE COMPANY OF MICHIGAN</t>
  </si>
  <si>
    <t>THE BOILER INSPECTION AND INSURANCE COMPANY OF CANADA</t>
  </si>
  <si>
    <t>TORUS INSURANCE (EUROPE) AG</t>
  </si>
  <si>
    <t>NORFOLK AND DEDHAM MUTUAL FIRE INSURANCE COMPANY</t>
  </si>
  <si>
    <t>IRONSHORE SPECIALITY INSURANCE COMPANY</t>
  </si>
  <si>
    <t>FITZWILLIAM INSURANCE LIMITED</t>
  </si>
  <si>
    <t>WIND RIVER REINSURANCE COMPANY LIMITED</t>
  </si>
  <si>
    <t>SAUDI REINSURANCE COOPERATIVE COMPANY</t>
  </si>
  <si>
    <t>ALLIANZ SE (REINSURANCE BRANCH ZURICH)</t>
  </si>
  <si>
    <t>SOLIDUM RE (GUERNSEY) ICC LIMITED</t>
  </si>
  <si>
    <t>JAMES RIVER INSURANCE COMPANY LTD</t>
  </si>
  <si>
    <t>ARCH REINSURANCE EUROPE UNDERWRITING LIMITED</t>
  </si>
  <si>
    <t>ACE INSURANCE COMPANY CJSC</t>
  </si>
  <si>
    <t>ALPHACAT REINSURANCE LTD</t>
  </si>
  <si>
    <t>LEADING INSURANCE GROUP INSURANCE COMPANY LTD</t>
  </si>
  <si>
    <t>IAT REINSURANCE COMPANY LTD</t>
  </si>
  <si>
    <t>BERKSHIRE HATHAWAY ASSURANCE CORPORATION</t>
  </si>
  <si>
    <t>CHUBB NATIONAL INSURANCE COMPANY</t>
  </si>
  <si>
    <t>BEST DOCTORS INSURANCE LIMITED</t>
  </si>
  <si>
    <t>RBC GENERAL INSURANCE COMPANY</t>
  </si>
  <si>
    <t>SIGNAL IDUNA REINSURANCE LIMITED</t>
  </si>
  <si>
    <t>ULTIMATE INSURANCE COMPANY LTD</t>
  </si>
  <si>
    <t>GOTHAM INSURANCE COMPANY</t>
  </si>
  <si>
    <t>PING AN PROPERTY AND CASUALTY INSURANCE CO OF CHINA LTD</t>
  </si>
  <si>
    <t>AXIS INSURANCE COMPANY</t>
  </si>
  <si>
    <t>WINDWARD INSURANCE PCC LIMITED LO RE CELL</t>
  </si>
  <si>
    <t>FINANCIAL ASSURANCE COMPANY LIMITED</t>
  </si>
  <si>
    <t>PICC PROPERTY AND CASUALTY COMPANY LTD</t>
  </si>
  <si>
    <t>AIG EUROPE LIMITED</t>
  </si>
  <si>
    <t>GBG INSURANCE LIMITED</t>
  </si>
  <si>
    <t>MAAF ASSURANCES S.A.</t>
  </si>
  <si>
    <t>EVEREST REINSURANCE COMPANY (CANADA)</t>
  </si>
  <si>
    <t>ALTERRA REINSURANCE LIMITED</t>
  </si>
  <si>
    <t>RSUI INDEMNITY COMPANY</t>
  </si>
  <si>
    <t>GUIDEONE MUTUAL INSURANCE COMPANY</t>
  </si>
  <si>
    <t>CATLIN RE SWITZERLAND LIMITED</t>
  </si>
  <si>
    <t>NATIONAL FIRE &amp; MARINE INSURANCE COMPANY</t>
  </si>
  <si>
    <t>TOWER INSURANCE COMPANY OF NEW YORK</t>
  </si>
  <si>
    <t>ALLIED WORLD REINSURANCE COMPANY</t>
  </si>
  <si>
    <t>FUBON INSURANCE COMPANY LIMITED</t>
  </si>
  <si>
    <t>JRG REINSURANCE COMPANY LIMITED</t>
  </si>
  <si>
    <t>S RE LIMITED</t>
  </si>
  <si>
    <t>UCPB GENERAL INSURANCE CO</t>
  </si>
  <si>
    <t>OIL CASUALTY INSURANCE LTD</t>
  </si>
  <si>
    <t>STAR INSURANCE COMPANY</t>
  </si>
  <si>
    <t>ATLANTIC SPECIALITY INSURANCE COMPANY</t>
  </si>
  <si>
    <t>OHIO FARMERS INSURANCE COMPANY</t>
  </si>
  <si>
    <t>RIVERVIEW INSURANCE COMPANY LIMITED</t>
  </si>
  <si>
    <t>STARR SURPLUS LINES INSURANCE COMPANY</t>
  </si>
  <si>
    <t>ORANTA NATIONAL JOINT STOCK INSURANCE COMPANY</t>
  </si>
  <si>
    <t>ALFA STRAKHOVANIE GROUP</t>
  </si>
  <si>
    <t>TRAVELERS INSURANCE COMPANY LIMITED</t>
  </si>
  <si>
    <t>IRONSHORE EUROPE LIMITED</t>
  </si>
  <si>
    <t>INTERNATIONAL GENERAL INSURANCE CO LTD BERMUDA</t>
  </si>
  <si>
    <t>AEOLUS RE LIMITED IRO MY11 SEGREGATED ACCOUNT</t>
  </si>
  <si>
    <t>AEOLUS RE LIMITED IRO BIRCHWOOD SEGREGATED ACCOUNT</t>
  </si>
  <si>
    <t>AEOLUS RE LIMITED IRO QVT</t>
  </si>
  <si>
    <t>AEOLUS RE LIMITED IRO FOURTH AVENUE SEGREGATED ACCOUNT</t>
  </si>
  <si>
    <t>AEOLUS RE LIMITED IRO MANAGEMENT MY11 SEGREGATED ACCOUNT</t>
  </si>
  <si>
    <t>AEOLUS RE LIMITED IRO MY11 SPI LIMITED</t>
  </si>
  <si>
    <t>KANE PCC LIMITED</t>
  </si>
  <si>
    <t>HOUSTON SPECIALTY INSURANCE COMPANY</t>
  </si>
  <si>
    <t>ANGLO EAST SURETY LIMITED</t>
  </si>
  <si>
    <t>CJSC KAPITAL REINSURANCE</t>
  </si>
  <si>
    <t>IRON HORSE INSURANCE COMPANY</t>
  </si>
  <si>
    <t>Catlin Speciality Insurance Company</t>
  </si>
  <si>
    <t>CATLIN INSURANCE COMPANY INC</t>
  </si>
  <si>
    <t>CATLIN INDEMNITY COMPANY</t>
  </si>
  <si>
    <t>Ironshore Indemnity Inc</t>
  </si>
  <si>
    <t>RENAISSANCE REINSURANCE OF EUROPE</t>
  </si>
  <si>
    <t>LAMP INSURANCE COMPANY LIMITED</t>
  </si>
  <si>
    <t>ARGO DIRECT LIMITED</t>
  </si>
  <si>
    <t>AEOLUS RE LIMITED J12 SEGREGATED ACCOUNT</t>
  </si>
  <si>
    <t>AEOLUS RE LIMITED J12 BIRCHWOOD SEGREGATED ACCOUNT</t>
  </si>
  <si>
    <t>AEOLUS RE LIMITED IRO HOTORU-RE SEGREGATED ACCOUNT</t>
  </si>
  <si>
    <t>AEOLUS RE LIMITED IRO FOURTH AVENUE - J12 SEGREGATED ACCOUNT</t>
  </si>
  <si>
    <t>AEOLUS RE LIMITED IRO CHIAT SEGREGATED ACCOUNT</t>
  </si>
  <si>
    <t>AEOLUS RE LIMITED IRO UNDERWRITING SEGREGATED ACCOUNT</t>
  </si>
  <si>
    <t>AEOLUS RE LIMITED IRO QVT-J12 SEGREGATED ACCOUNT</t>
  </si>
  <si>
    <t>ALLIED WORLD ASSURANCE COMPANY AG</t>
  </si>
  <si>
    <t>RENAISSANCERE SPECIALTY RISKS LTD</t>
  </si>
  <si>
    <t>NATIONALE BORG REINSURANCE N.V.</t>
  </si>
  <si>
    <t>Netherlands Antilles</t>
  </si>
  <si>
    <t>SECQUAERO RE VINYARD IC LIMITED</t>
  </si>
  <si>
    <t>CANADIAN EGG INDUSTRY RECIPROCAL ALLIANCE</t>
  </si>
  <si>
    <t>BMO REINSURANCE LIMITED</t>
  </si>
  <si>
    <t>PARALINE REINSURANCE LTD</t>
  </si>
  <si>
    <t>AGRICOLA INSURANCE PCC LIMITED</t>
  </si>
  <si>
    <t>KILN EUROPE S.A (PARIS BRANCH)</t>
  </si>
  <si>
    <t>IAG RE SINGAPORE PTE LTD</t>
  </si>
  <si>
    <t>ARDEN INDEMNITY LIMITED</t>
  </si>
  <si>
    <t>AUSTRAL RESSEGURADORA S.A.</t>
  </si>
  <si>
    <t>AEOLUS RE LTD IRO QUINTESSENCE - MY12 SEGREGATED ACCOUNT</t>
  </si>
  <si>
    <t>AEOLUS RE LTD IRO QVT V SEGREGATED ACCOUNT</t>
  </si>
  <si>
    <t>AEOLUS RE LTD IRO QVT IV - MY12 SEGREGATED ACCOUNT</t>
  </si>
  <si>
    <t>AEOLUS RE LTD IRO MY12 SEGREGATED ACCOUNT</t>
  </si>
  <si>
    <t>AEOLUS RE LTD IRO BIRCHWOOD MY12 SEGREGATED ACCOUNT B</t>
  </si>
  <si>
    <t>PACRE VALIDUS GROUP</t>
  </si>
  <si>
    <t>PROASSURANCE CASUALTY COMPANY</t>
  </si>
  <si>
    <t>GUY CARPENTER &amp; COMPANY PRIVATE LIMITED</t>
  </si>
  <si>
    <t>EURASIA INSURANCE COMPANY JSC - KAZAKHSTAN</t>
  </si>
  <si>
    <t>HAMILTON RE LTD</t>
  </si>
  <si>
    <t>GARD MARINE &amp; ENERGY LIMITED</t>
  </si>
  <si>
    <t>VIG RE ZAJISTOVNA AS</t>
  </si>
  <si>
    <t>AXE INSURANCE PCC LIMITED</t>
  </si>
  <si>
    <t>SEPTAGON INSURANCE PCC LIMITED</t>
  </si>
  <si>
    <t>NEW POINT RE V LTD</t>
  </si>
  <si>
    <t>CENTURION INSURANCE COMPANY LTD</t>
  </si>
  <si>
    <t>TRITON RE LTD</t>
  </si>
  <si>
    <t>JUPITER INSURANCE LIMITED</t>
  </si>
  <si>
    <t>CATHAY CENTURY INSURANCE LTD</t>
  </si>
  <si>
    <t>SAMSUNG REINSURANCE PTE LTD</t>
  </si>
  <si>
    <t>ARIEL CAPITAL RE COMPANY LTD</t>
  </si>
  <si>
    <t>GREENLIGHT REINSURANCE IRELAND LIMITED</t>
  </si>
  <si>
    <t>SOUTHWEST MARINE AND GENERAL INSURANCE CO LTD</t>
  </si>
  <si>
    <t>BUILDERS REINSURANCE S A</t>
  </si>
  <si>
    <t>ODEON INSURANCE RE PTE LTD</t>
  </si>
  <si>
    <t>SECQUAERO RE REGENT IC LIMITED</t>
  </si>
  <si>
    <t>SECQUAERO RE RIVANER IC LIMITED</t>
  </si>
  <si>
    <t>SWISS NATIONAL INSURANCE COMPANY TRADING AS NACIONALE SUISSE</t>
  </si>
  <si>
    <t>AEOLUS RE LTD IRO SPIRE SEGREGATED ACCOUNT</t>
  </si>
  <si>
    <t>N2044</t>
  </si>
  <si>
    <t>TRANSRE LONDON LIMITED</t>
  </si>
  <si>
    <t>N2047</t>
  </si>
  <si>
    <t>KINESIS REINSURANCE I LIMITED</t>
  </si>
  <si>
    <t>N2048</t>
  </si>
  <si>
    <t>NEW POINT RE VI LIMITED</t>
  </si>
  <si>
    <t>N2049</t>
  </si>
  <si>
    <t>AQR CATASTROPHE OPPORTUNITIES SPI 2014 LIMITED</t>
  </si>
  <si>
    <t>N2050</t>
  </si>
  <si>
    <t>ALSTEAD REINSURANCE (SAC) LIMITED</t>
  </si>
  <si>
    <t>N2051</t>
  </si>
  <si>
    <t>XL RE EUROPE SE (ZURICH BRANCH)</t>
  </si>
  <si>
    <t>N2052</t>
  </si>
  <si>
    <t>N2053</t>
  </si>
  <si>
    <t>TYNWALD INSURANCE PCC LIMITED</t>
  </si>
  <si>
    <t>N2054</t>
  </si>
  <si>
    <t>SOUTHPORT RE (CAYMAN) LIMITED</t>
  </si>
  <si>
    <t>N2055</t>
  </si>
  <si>
    <t>AIG ASIA PACIFIC INSURANCE PTE LIMITED</t>
  </si>
  <si>
    <t>N2056</t>
  </si>
  <si>
    <t>PROSPERO RE LIMITED</t>
  </si>
  <si>
    <t>N2057</t>
  </si>
  <si>
    <t>NCMIC INSURANCE COMPANY</t>
  </si>
  <si>
    <t>N2058</t>
  </si>
  <si>
    <t>KODIAK INSURANCE COMPANY</t>
  </si>
  <si>
    <t>N2059</t>
  </si>
  <si>
    <t>PRESERVER INSURANCE COMPANY</t>
  </si>
  <si>
    <t>N2060</t>
  </si>
  <si>
    <t>NORTHSHORE RE LIMITED</t>
  </si>
  <si>
    <t>N2061</t>
  </si>
  <si>
    <t>LAING O'ROURKE INSURANCE LIMITED</t>
  </si>
  <si>
    <t>N2062</t>
  </si>
  <si>
    <t>MALCOLM INSURANCE (GUERNSEY) LIMITED</t>
  </si>
  <si>
    <t>N2063</t>
  </si>
  <si>
    <t>SPEEDBIRD INSURANCE COMPANY LIMITED</t>
  </si>
  <si>
    <t>N2064</t>
  </si>
  <si>
    <t>CONSOLIDATED PROVIDENT INSURANCE PCC LIMITED</t>
  </si>
  <si>
    <t>N2065</t>
  </si>
  <si>
    <t>NETWORK RAIL INSURANCE LIMITED</t>
  </si>
  <si>
    <t>N2066</t>
  </si>
  <si>
    <t>CRUCIBLE INSURANCE COMPANY LIMITED</t>
  </si>
  <si>
    <t>N2067</t>
  </si>
  <si>
    <t>ELEMENTUM RE LTD</t>
  </si>
  <si>
    <t>N2068</t>
  </si>
  <si>
    <t>SWISS RE EUROPE S A NIEDERLASSUNG DEUTSCHLAND</t>
  </si>
  <si>
    <t>N2069</t>
  </si>
  <si>
    <t>GALILEO RE LTD</t>
  </si>
  <si>
    <t>N2070</t>
  </si>
  <si>
    <t>PHOENIX CRETRO REINSURANCE COMPANY LIMITED</t>
  </si>
  <si>
    <t>N2071</t>
  </si>
  <si>
    <t>ARIEL RE BDA LIMITED</t>
  </si>
  <si>
    <t>N2072</t>
  </si>
  <si>
    <t>THIRD POINT REINSURANCE COMPANY LTD</t>
  </si>
  <si>
    <t>N2073</t>
  </si>
  <si>
    <t>CAPITAL INSURANCE LIMITED</t>
  </si>
  <si>
    <t>N2075</t>
  </si>
  <si>
    <t>CATLIN AUSTRALIA PTY LIMITED</t>
  </si>
  <si>
    <t>N2076</t>
  </si>
  <si>
    <t>JERMYN INSURANCE COMPANY LIMITED</t>
  </si>
  <si>
    <t>N2077</t>
  </si>
  <si>
    <t>LOMA REINSURANCE (BERMUDA) LTD</t>
  </si>
  <si>
    <t>N2078</t>
  </si>
  <si>
    <t>MANNEQUIN INSURANCE PCC LIMITED</t>
  </si>
  <si>
    <t>N2079</t>
  </si>
  <si>
    <t>AMERICAN SECURITY INSURANCE COMPANY</t>
  </si>
  <si>
    <t>N2080</t>
  </si>
  <si>
    <t>AMERICAN MODERN HOME INSURANCE COMPANY</t>
  </si>
  <si>
    <t>N2081</t>
  </si>
  <si>
    <t>BARENTS RE REINSURANCE COMPANY INC</t>
  </si>
  <si>
    <t>N2082</t>
  </si>
  <si>
    <t>POOL REINSURANCE (NUCLEAR) LIMITED</t>
  </si>
  <si>
    <t>N2083</t>
  </si>
  <si>
    <t>SHIMA REINSURANCE LTD</t>
  </si>
  <si>
    <t>N2084</t>
  </si>
  <si>
    <t>AEOLUS RE LIMITED IRO K-J14A SEGREGATED ACCOUNT</t>
  </si>
  <si>
    <t>N2085</t>
  </si>
  <si>
    <t>SHINKONG INSURANCE COMPANY LTD</t>
  </si>
  <si>
    <t>N2086</t>
  </si>
  <si>
    <t>N2087</t>
  </si>
  <si>
    <t>CATCO-RE LTD IRO ITS SEGREGATED ACCOUNT AQUILO RE</t>
  </si>
  <si>
    <t>N2088</t>
  </si>
  <si>
    <t>AQR CATASTROPHE OPPORTUNITIES RE LTD</t>
  </si>
  <si>
    <t>N2089</t>
  </si>
  <si>
    <t>HUBBLE RE LIMITED</t>
  </si>
  <si>
    <t>N2090</t>
  </si>
  <si>
    <t>N2091</t>
  </si>
  <si>
    <t>RUBIK REINSURANCE LIMITED</t>
  </si>
  <si>
    <t>N2093</t>
  </si>
  <si>
    <t>RENAISSANCERE SPECIALITY US LIMITED</t>
  </si>
  <si>
    <t>N2095</t>
  </si>
  <si>
    <t>QBE INSURANCE CORPORATION</t>
  </si>
  <si>
    <t>N2096</t>
  </si>
  <si>
    <t>PEAK REINSURANCE COMPANY LIMITED</t>
  </si>
  <si>
    <t>N2097</t>
  </si>
  <si>
    <t>N2098</t>
  </si>
  <si>
    <t>IRONSHORE EUROPE LIMITED LONDON BRANCH</t>
  </si>
  <si>
    <t>N2099</t>
  </si>
  <si>
    <t>EMIRATES RETAKAFUL LIMITED</t>
  </si>
  <si>
    <t>N2100</t>
  </si>
  <si>
    <t>EVEREST REINSURANCE COMPANY</t>
  </si>
  <si>
    <t>N2101</t>
  </si>
  <si>
    <t>OCEAN INTERNATIONAL REINSURANCE COMPANY LIMITED</t>
  </si>
  <si>
    <t>N2102</t>
  </si>
  <si>
    <t>SECQUAERO RE SOLARIS IC LIMITED</t>
  </si>
  <si>
    <t>N2103</t>
  </si>
  <si>
    <t>ENERGAS INSURANCE (L) LIMITED</t>
  </si>
  <si>
    <t>N2104</t>
  </si>
  <si>
    <t>SECURIS RE I LTD</t>
  </si>
  <si>
    <t>N2107</t>
  </si>
  <si>
    <t>AMERICAN HALLMARK INSURANCE COMPANY OF TEXAS</t>
  </si>
  <si>
    <t>N2108</t>
  </si>
  <si>
    <t>HEXAGON INSURANCE PCC LIMITED CELL RPTL1</t>
  </si>
  <si>
    <t>N2109</t>
  </si>
  <si>
    <t>DUBAI SIGORTA AS</t>
  </si>
  <si>
    <t>N2110</t>
  </si>
  <si>
    <t>WATFORD RE LIMITED</t>
  </si>
  <si>
    <t>N2111</t>
  </si>
  <si>
    <t>CICERO INSURANCE LIMITED</t>
  </si>
  <si>
    <t>N2114</t>
  </si>
  <si>
    <t>CATLIN MIDDLE EAST LIMITED</t>
  </si>
  <si>
    <t>N2116</t>
  </si>
  <si>
    <t>PIONEER CORPORATE IC LIMITED</t>
  </si>
  <si>
    <t>N2117</t>
  </si>
  <si>
    <t>PIONEER S IC LIMITED</t>
  </si>
  <si>
    <t>N2118</t>
  </si>
  <si>
    <t>ILLINOIS UNION INSURANCE COMPANY</t>
  </si>
  <si>
    <t>N2119</t>
  </si>
  <si>
    <t>EVEREST REINSURANCE (BERMUDA) LTD (UK BRANCH)</t>
  </si>
  <si>
    <t>N2120</t>
  </si>
  <si>
    <t>XL RE EUROPE SE (UK BRANCH)</t>
  </si>
  <si>
    <t>N252</t>
  </si>
  <si>
    <t xml:space="preserve">CHUBB INS CO OF NEW YORK           </t>
  </si>
  <si>
    <t xml:space="preserve">E &amp; S REINSURANCE (IRELAND) LTD    </t>
  </si>
  <si>
    <t>N403</t>
  </si>
  <si>
    <t xml:space="preserve">EUROPEAN INTERNATIONAL REINSURANCE </t>
  </si>
  <si>
    <t xml:space="preserve">EUROPEESCHE VERZ MIJ               </t>
  </si>
  <si>
    <t>ST. PAUL RE INC.</t>
  </si>
  <si>
    <t xml:space="preserve">FORTRESS INS CO LTD                </t>
  </si>
  <si>
    <t>N47</t>
  </si>
  <si>
    <t xml:space="preserve">AMERICAN INTL RE                   </t>
  </si>
  <si>
    <t>N492</t>
  </si>
  <si>
    <t xml:space="preserve">GIE AVN (GAN)                      </t>
  </si>
  <si>
    <t>All amounts to be reported in thousands.</t>
  </si>
  <si>
    <t>AVIVA ASSURANCES</t>
  </si>
  <si>
    <t>GAN ASSURANCES</t>
  </si>
  <si>
    <t>MAPFRE FAMILIAR CIA DE SEG Y REAS SA</t>
  </si>
  <si>
    <t>GENERALI ITALIA S P A</t>
  </si>
  <si>
    <t>HANNOVER RUCK SE</t>
  </si>
  <si>
    <t>PROVINZIAL NORD BRANDKASSE AG</t>
  </si>
  <si>
    <t>VHV VEREINIGTE HANNOVERSCHE VERSICHERUNG AG</t>
  </si>
  <si>
    <t>AGEAS INSURANCE LIMITED</t>
  </si>
  <si>
    <t>AVIVA INSURANCE UK LIMITED</t>
  </si>
  <si>
    <t>ALLIANZ PUBLIC LIMITED COMPANY</t>
  </si>
  <si>
    <t>BASLER VERSICHERUNG AG</t>
  </si>
  <si>
    <t>OX REINSURANCE COMPANY LIMITED</t>
  </si>
  <si>
    <t>STOREBRAND FORSIKRING AS</t>
  </si>
  <si>
    <t>GJENSIDIGE FORSIKRING</t>
  </si>
  <si>
    <t>ACE INA INSURANCE</t>
  </si>
  <si>
    <t>LANDWIRTSCHAFTLICHER VERSICHERUNGSVEREIN MUNSTER AG</t>
  </si>
  <si>
    <t>THE KYOEI FIRE AND MARINE INSURANCE CO LTD</t>
  </si>
  <si>
    <t>SOMPO JAPAN NIPPONKOA INSURANCE INC</t>
  </si>
  <si>
    <t>HARRINGTON SOUND LIMITED</t>
  </si>
  <si>
    <t>CGU INSURANCE LIMITED</t>
  </si>
  <si>
    <t>GCAN INSURANCE COMPANY</t>
  </si>
  <si>
    <t>GLOBAL REINSURANCE COMPANY LIMITED</t>
  </si>
  <si>
    <t>JURPARTNER RECHTSSCHUTZ-VERSICHERUNG AG</t>
  </si>
  <si>
    <t>EUROPA VERSICHERUNG AKTIENGESELLSCHAFT</t>
  </si>
  <si>
    <t>ATRADIUS SERVICES I GMBH &amp; CO KG</t>
  </si>
  <si>
    <t>MITSUI SUMITOMO INSURANCE (LONDON) LIMITED</t>
  </si>
  <si>
    <t>MSIG INSURANCE (THAILAND) PUBLIC LIMITED COMPANY</t>
  </si>
  <si>
    <t>REVIOS REINSURANCE CANADA LTD</t>
  </si>
  <si>
    <t>XL INSURANCE COMPANY SE</t>
  </si>
  <si>
    <t>AAI LIMITED</t>
  </si>
  <si>
    <t>ZURICH INSURANCE PLC</t>
  </si>
  <si>
    <t>METLIFE INSURANCE COMPANY OF CONNECTICUT</t>
  </si>
  <si>
    <t>GLOBAL REINSURANCE CORPORATION OF AMERICA</t>
  </si>
  <si>
    <t>GERLING GLOBAL CORPORATION USB</t>
  </si>
  <si>
    <t>TRANSAMERICA PREMIER LIFE INSURANCE COMPANY</t>
  </si>
  <si>
    <t>PHOENIX LIFE INSURANCE COMPANY</t>
  </si>
  <si>
    <t>DELAWARE LIFE INSURANCE COMPANY</t>
  </si>
  <si>
    <t>L1884</t>
  </si>
  <si>
    <t>LLOYD'S SYNDICATE 1884</t>
  </si>
  <si>
    <t>L1980</t>
  </si>
  <si>
    <t>LLOYD'S SYNDICATE 1980</t>
  </si>
  <si>
    <t>L6121</t>
  </si>
  <si>
    <t>LLOYD'S SYNDICATE 6121</t>
  </si>
  <si>
    <t>L6123</t>
  </si>
  <si>
    <t>LLOYD'S SYNDICATE 6123</t>
  </si>
  <si>
    <t>GAN EUROCOURTAGE COURCELLES</t>
  </si>
  <si>
    <t>ASSETINSURE PTY LIMITED</t>
  </si>
  <si>
    <t>RENAISSANCE REINSURANCE US INC</t>
  </si>
  <si>
    <t>VIANDEN RCG RE SCA</t>
  </si>
  <si>
    <t>VALIDUS REINSURANCE (SWITZERLAND) LTD</t>
  </si>
  <si>
    <t>CREDIMUNDI NV</t>
  </si>
  <si>
    <t>FLAGSTONE AFRICA PROPRIETARY LIMITED</t>
  </si>
  <si>
    <t>AEOLUS RE LTD IRO BIRCHWOOD MY12 SEGREGATED ACCOUNT A</t>
  </si>
  <si>
    <t>NACIONAL DE REASEGUROS S.A. - MADRID</t>
  </si>
  <si>
    <t>EMIRATES INSURANCE COMPANY PSC</t>
  </si>
  <si>
    <t>AQR CATASTROPHE OPPORTUNITIES RE LTD ON BEHALF OF SEGREGATED ACCOUNT</t>
  </si>
  <si>
    <t>N2121</t>
  </si>
  <si>
    <t>KELVIN RE LIMITED</t>
  </si>
  <si>
    <t>N2122</t>
  </si>
  <si>
    <t>ILLINOIS STATE MINING</t>
  </si>
  <si>
    <t>N2123</t>
  </si>
  <si>
    <t>KENTUCKY STATE MINING</t>
  </si>
  <si>
    <t>N2124</t>
  </si>
  <si>
    <t>OHIO STATE MINING</t>
  </si>
  <si>
    <t>N2125</t>
  </si>
  <si>
    <t>INDIANA STATE MINING</t>
  </si>
  <si>
    <t>N2126</t>
  </si>
  <si>
    <t>IRB BRASIL RESSEGUROS SA</t>
  </si>
  <si>
    <t>N2127</t>
  </si>
  <si>
    <t>VECTOR REINSURANCE LIMITED</t>
  </si>
  <si>
    <t>N2128</t>
  </si>
  <si>
    <t>MALAYSIAN REINSURANCE BERHAD</t>
  </si>
  <si>
    <t>N2129</t>
  </si>
  <si>
    <t>CHINA CONTINENT PROPERTY &amp; CASUALTY INSURANCE COMPANY LTD - CHINA</t>
  </si>
  <si>
    <t>N2130</t>
  </si>
  <si>
    <t>NEDERLANDSE HERVERZEKERINGSMAATSCHAPPIJ VOOR TERRORISMESCHADEN N V</t>
  </si>
  <si>
    <t>N2131</t>
  </si>
  <si>
    <t>ORIENT INSURANCE COMPANY (PJSC)</t>
  </si>
  <si>
    <t>N2132</t>
  </si>
  <si>
    <t>INTERNATIONAL MEDICAL INSURANCE COMPANY LTD</t>
  </si>
  <si>
    <t>N2133</t>
  </si>
  <si>
    <t>ACE INA OVERSEAS INSURANCE COMPANY LTD (AIOIC)</t>
  </si>
  <si>
    <t>N2134</t>
  </si>
  <si>
    <t>S R P EDWARDS AND CO LIMITED</t>
  </si>
  <si>
    <t>N2136</t>
  </si>
  <si>
    <t>NAVIGATORS INSURANCE COMPANY</t>
  </si>
  <si>
    <t>N2137</t>
  </si>
  <si>
    <t>N2138</t>
  </si>
  <si>
    <t>CARDINAL RE LTD</t>
  </si>
  <si>
    <t>N2139</t>
  </si>
  <si>
    <t>THE WRIGHT INSURANCE GROUP LLC</t>
  </si>
  <si>
    <t>N2140</t>
  </si>
  <si>
    <t>VERSUTUS LTD</t>
  </si>
  <si>
    <t>N2141</t>
  </si>
  <si>
    <t>AMERICAN STANDARD INSURANCE COMPANY OF WISCONSIN</t>
  </si>
  <si>
    <t>N2142</t>
  </si>
  <si>
    <t>CLAVIS RE LTD</t>
  </si>
  <si>
    <t>N2143</t>
  </si>
  <si>
    <t>SECURIS RE IV LTD</t>
  </si>
  <si>
    <t>N2144</t>
  </si>
  <si>
    <t>HDI GERLING WELT SERVICES AG</t>
  </si>
  <si>
    <t>N2145</t>
  </si>
  <si>
    <t>AXE INSURANCE PCC LTD GUERNSEY - SECURIS CELL H2</t>
  </si>
  <si>
    <t>N2146</t>
  </si>
  <si>
    <t>INTERNATIONAL GENERAL INSURANCE CO (UK) LTD</t>
  </si>
  <si>
    <t>N2147</t>
  </si>
  <si>
    <t>THB RE CORRETORA DE RESSEGURO LTDA</t>
  </si>
  <si>
    <t>N2148</t>
  </si>
  <si>
    <t>NEW POINT RE VII LIMITED</t>
  </si>
  <si>
    <t>N2149</t>
  </si>
  <si>
    <t>GUARDIAN LIFE OF THE CARIBBEAN LIMITED</t>
  </si>
  <si>
    <t>Trinidad and Tobago</t>
  </si>
  <si>
    <t>N2150</t>
  </si>
  <si>
    <t>COLINA INSURANCE LIMITED</t>
  </si>
  <si>
    <t>Bahamas</t>
  </si>
  <si>
    <t>N2151</t>
  </si>
  <si>
    <t>TRIPLE-S VIDA INC</t>
  </si>
  <si>
    <t>PUERTO RICO</t>
  </si>
  <si>
    <t>N2152</t>
  </si>
  <si>
    <t>ARGOGLOBAL SE</t>
  </si>
  <si>
    <t>N2153</t>
  </si>
  <si>
    <t>HORSESHOE RE II LIMITED</t>
  </si>
  <si>
    <t>N2154</t>
  </si>
  <si>
    <t>ASCOT UNDERWRITING (BERMUDA) LIMITED (aub) ON BEHALF OF AIRCO</t>
  </si>
  <si>
    <t>N2155</t>
  </si>
  <si>
    <t>AEOLUS RE LTD IRO KEYSTONE PF SEGREGATED ACCOUNT</t>
  </si>
  <si>
    <t>N2156</t>
  </si>
  <si>
    <t>AEOLUS RE LTD IRO SPIRE PF SEGREGATED ACCOUNT</t>
  </si>
  <si>
    <t>N2157</t>
  </si>
  <si>
    <t>FIDELIS INSURANCE BERMUDA LTD</t>
  </si>
  <si>
    <t>N2158</t>
  </si>
  <si>
    <t>N2159</t>
  </si>
  <si>
    <t>ACE JERNEH INSURANCE BERHAD</t>
  </si>
  <si>
    <t>N2160</t>
  </si>
  <si>
    <t>ACE INSURANCE LIMITED</t>
  </si>
  <si>
    <t>N2161</t>
  </si>
  <si>
    <t>ACE CIIC INSURANCE COMPANY EGYPT</t>
  </si>
  <si>
    <t>N2162</t>
  </si>
  <si>
    <t>N2163</t>
  </si>
  <si>
    <t>N2164</t>
  </si>
  <si>
    <t>New Zealand</t>
  </si>
  <si>
    <t>N2165</t>
  </si>
  <si>
    <t>N2166</t>
  </si>
  <si>
    <t>ACE RESSEGURADORA SA</t>
  </si>
  <si>
    <t>N2167</t>
  </si>
  <si>
    <t>INSURANCE COMPANY OF NORTH AMERICA (TAIPEI BRANCH)</t>
  </si>
  <si>
    <t>N2168</t>
  </si>
  <si>
    <t>MSIG INSURANCE EUROPE AG</t>
  </si>
  <si>
    <t>N2169</t>
  </si>
  <si>
    <t>N2170</t>
  </si>
  <si>
    <t>SECURIS RE V LTD</t>
  </si>
  <si>
    <t>N2171</t>
  </si>
  <si>
    <t>SECURIS RE II LTD</t>
  </si>
  <si>
    <t>N2172</t>
  </si>
  <si>
    <t>SECURIS RE III LTD</t>
  </si>
  <si>
    <t>N2174</t>
  </si>
  <si>
    <t>ELSEVIER RISKS SA</t>
  </si>
  <si>
    <t>N2175</t>
  </si>
  <si>
    <t>TOKIO MARINE KILN SINGAPORE PTE LIMITED</t>
  </si>
  <si>
    <t>N2176</t>
  </si>
  <si>
    <t>FOLGATE INSURANCE CO LTD</t>
  </si>
  <si>
    <t>N2177</t>
  </si>
  <si>
    <t>ACHMEA REINSURANCE COMPANY NV</t>
  </si>
  <si>
    <t>N2179</t>
  </si>
  <si>
    <t>PROSPRIUS AG</t>
  </si>
  <si>
    <t>N2180</t>
  </si>
  <si>
    <t>PROSPRIUS AKTIENGESELLSCHAFT</t>
  </si>
  <si>
    <t>N2181</t>
  </si>
  <si>
    <t>Reinsurer Name</t>
  </si>
  <si>
    <t>Domis/Juris</t>
  </si>
  <si>
    <t>N494</t>
  </si>
  <si>
    <t xml:space="preserve">GIO GENERAL LTD                    </t>
  </si>
  <si>
    <t>N510</t>
  </si>
  <si>
    <t xml:space="preserve">GREAT SOUTHWEST FIRE INS           </t>
  </si>
  <si>
    <t>N511</t>
  </si>
  <si>
    <t xml:space="preserve">GREAT WEST LIFE ASS CO             </t>
  </si>
  <si>
    <t>N512</t>
  </si>
  <si>
    <t xml:space="preserve">GREATER PACIFIC GEN INS LTD        </t>
  </si>
  <si>
    <t>N541</t>
  </si>
  <si>
    <t>N550</t>
  </si>
  <si>
    <t xml:space="preserve">HEATH U/WTG &amp; INS PTY              </t>
  </si>
  <si>
    <t>N62</t>
  </si>
  <si>
    <t xml:space="preserve">ANCON INS CO INC                   </t>
  </si>
  <si>
    <t>N636</t>
  </si>
  <si>
    <t xml:space="preserve">KEYSTONE STATE INS CO              </t>
  </si>
  <si>
    <t>N644</t>
  </si>
  <si>
    <t>ASSICURATRICE ITALIANA L'</t>
  </si>
  <si>
    <t>N676</t>
  </si>
  <si>
    <t xml:space="preserve">UNI STOREBRAND INS CO LTD          </t>
  </si>
  <si>
    <t>N7</t>
  </si>
  <si>
    <t xml:space="preserve">AEGIS INSURANCE SERVICES LIMITED   </t>
  </si>
  <si>
    <t>N726</t>
  </si>
  <si>
    <t xml:space="preserve">MANUFACTURERS P &amp; C LTD            </t>
  </si>
  <si>
    <t>N763</t>
  </si>
  <si>
    <t xml:space="preserve">MINERVA NV                         </t>
  </si>
  <si>
    <t>N764</t>
  </si>
  <si>
    <t xml:space="preserve">MMI GEN INS LTD                    </t>
  </si>
  <si>
    <t>N787</t>
  </si>
  <si>
    <t>NV VERZEKERING MAATSCHAPPIJ DE NOORD</t>
  </si>
  <si>
    <t>N829</t>
  </si>
  <si>
    <t xml:space="preserve">NOORDHOLLANDSCHE BRANDWAARBORG MIJ </t>
  </si>
  <si>
    <t>N850</t>
  </si>
  <si>
    <t xml:space="preserve">NV ALGEMEENE VERZEK MAATSCHAPPIJ   </t>
  </si>
  <si>
    <t>N863</t>
  </si>
  <si>
    <t xml:space="preserve">OMNIUM INSURANCE &amp; REINS CO LTD    </t>
  </si>
  <si>
    <t>N88</t>
  </si>
  <si>
    <t xml:space="preserve">ASS MAAJSCHAPPIJ NIEUW ROTTERDAM   </t>
  </si>
  <si>
    <t>N896</t>
  </si>
  <si>
    <t>PARTNER REINSURANCE COMPANY LIMITED</t>
  </si>
  <si>
    <t>N90</t>
  </si>
  <si>
    <t xml:space="preserve">ASSURANCES CARTE                   </t>
  </si>
  <si>
    <t>N930</t>
  </si>
  <si>
    <t xml:space="preserve">ZURICH PROTECTOR FORSIKRING        </t>
  </si>
  <si>
    <t>N940</t>
  </si>
  <si>
    <t xml:space="preserve">PRUDENTIAL ASS CO LTD              </t>
  </si>
  <si>
    <t>N944</t>
  </si>
  <si>
    <t xml:space="preserve">QBE INS (INTL) LTD                 </t>
  </si>
  <si>
    <t>N945</t>
  </si>
  <si>
    <t xml:space="preserve">QBE INSURANCE LIMITED              </t>
  </si>
  <si>
    <t>N969</t>
  </si>
  <si>
    <t xml:space="preserve">RELIANCE REINS CO                  </t>
  </si>
  <si>
    <t>N98</t>
  </si>
  <si>
    <t>P1379</t>
  </si>
  <si>
    <t xml:space="preserve">EXKO CAPACITY X/L COVER (1996)     </t>
  </si>
  <si>
    <t>P1380</t>
  </si>
  <si>
    <t xml:space="preserve">EXKO CAPACITY X/L COVER (1997)     </t>
  </si>
  <si>
    <t>P1386</t>
  </si>
  <si>
    <t xml:space="preserve">EXKO XL AGREEMENT 70 (1996)        </t>
  </si>
  <si>
    <t>P1387</t>
  </si>
  <si>
    <t xml:space="preserve">EXKO XL AGREEMENT 70 (1997)        </t>
  </si>
  <si>
    <t>P1388</t>
  </si>
  <si>
    <t xml:space="preserve">AMERICAN ACCDT R/I GROUP (1997)    </t>
  </si>
  <si>
    <t>P1389</t>
  </si>
  <si>
    <t xml:space="preserve">ASSOCIATED AVN U/WTRS (1997)       </t>
  </si>
  <si>
    <t>P1403</t>
  </si>
  <si>
    <t xml:space="preserve">FORTRESS RE POOL 1993/4 TO 1997/8  </t>
  </si>
  <si>
    <t>P1404</t>
  </si>
  <si>
    <t xml:space="preserve">MOAC CONTINENTAL COS 1997 POOL     </t>
  </si>
  <si>
    <t>P1408</t>
  </si>
  <si>
    <t xml:space="preserve">EXKO CAPACITY X/L COVER (1998)     </t>
  </si>
  <si>
    <t>P1409</t>
  </si>
  <si>
    <t xml:space="preserve">EXKO XL AGREEMENT 70 (1998)        </t>
  </si>
  <si>
    <t>P1429</t>
  </si>
  <si>
    <t xml:space="preserve">CARF INTERNATIONAL 1997-8          </t>
  </si>
  <si>
    <t>P1438</t>
  </si>
  <si>
    <t xml:space="preserve">GAREX POOL 1998                    </t>
  </si>
  <si>
    <t>P1439</t>
  </si>
  <si>
    <t xml:space="preserve">AMERICAN ACCDT R/I GROUP (1998)    </t>
  </si>
  <si>
    <t>P1453</t>
  </si>
  <si>
    <t xml:space="preserve">EXKO XL - AGREEMENT 70 (1999)      </t>
  </si>
  <si>
    <t>P1454</t>
  </si>
  <si>
    <t xml:space="preserve">EXCO CAPACITY-XL-COVER (1999)      </t>
  </si>
  <si>
    <t>P1457</t>
  </si>
  <si>
    <t xml:space="preserve">U.S. AIRCRAFT INSURANCE GROUP 1999 </t>
  </si>
  <si>
    <t>P1460</t>
  </si>
  <si>
    <t xml:space="preserve">GROUPEMENT D'ASSURANCES DE RISQUES </t>
  </si>
  <si>
    <t>P1473</t>
  </si>
  <si>
    <t>SRRF PER LDG RE CORP 1/7/98-30/6/99</t>
  </si>
  <si>
    <t>P226</t>
  </si>
  <si>
    <t>EXKO CAPACITY XL COVER (95 &amp; PRIOR)</t>
  </si>
  <si>
    <t>P227</t>
  </si>
  <si>
    <t xml:space="preserve">EXKO INTER - POOL                  </t>
  </si>
  <si>
    <t>P228</t>
  </si>
  <si>
    <t>EXKO XL AGREEMENT 70 (1995 &amp; PRIOR)</t>
  </si>
  <si>
    <t>P743</t>
  </si>
  <si>
    <t xml:space="preserve">FORTRESS RE MANAGERS INCORPORATED  </t>
  </si>
  <si>
    <t>X120</t>
  </si>
  <si>
    <t xml:space="preserve">COLBOURNE INS CO LTD               </t>
  </si>
  <si>
    <t>X170</t>
  </si>
  <si>
    <t xml:space="preserve">HOME INS CO LTD (UK)               </t>
  </si>
  <si>
    <t>X180</t>
  </si>
  <si>
    <t xml:space="preserve">M U CAMBRIDGE INS CO (HONG KONG)   </t>
  </si>
  <si>
    <t>X19</t>
  </si>
  <si>
    <t xml:space="preserve">ENNIA NV                           </t>
  </si>
  <si>
    <t>X203</t>
  </si>
  <si>
    <t xml:space="preserve">ORION INSURANCE COMPANY PLC        </t>
  </si>
  <si>
    <t>X218</t>
  </si>
  <si>
    <t xml:space="preserve">SIRIUS INS CO (UK) LTD             </t>
  </si>
  <si>
    <t>X22</t>
  </si>
  <si>
    <t xml:space="preserve">PATERNELLE RISQUES DIVERS          </t>
  </si>
  <si>
    <t>X243</t>
  </si>
  <si>
    <t xml:space="preserve">SPHERE INSURANCE CO LTD            </t>
  </si>
  <si>
    <t>X37</t>
  </si>
  <si>
    <t xml:space="preserve">DEUTSCHER LUFTPOOL (1993-1995)     </t>
  </si>
  <si>
    <t>X53</t>
  </si>
  <si>
    <t xml:space="preserve">POLYGON INS CO (UK) LTD            </t>
  </si>
  <si>
    <t>X58</t>
  </si>
  <si>
    <t xml:space="preserve">TRINITY INS CO LTD                 </t>
  </si>
  <si>
    <t>X77</t>
  </si>
  <si>
    <t xml:space="preserve">DRAKE INSURANCE PLC                </t>
  </si>
  <si>
    <t>X89</t>
  </si>
  <si>
    <t xml:space="preserve">CLAL INS CO LTD                    </t>
  </si>
  <si>
    <t>X99</t>
  </si>
  <si>
    <t xml:space="preserve">BASTION INS CO LTD                 </t>
  </si>
  <si>
    <t>CYBERSECURITY INSURANCE COVERAGE SUPPLEMENT INSTRUCTIONS</t>
  </si>
  <si>
    <t>Cybersecurity Insurance</t>
  </si>
  <si>
    <t>CYBERSECURITY INSURANCE COVERAGE SUPPLEMENT</t>
  </si>
  <si>
    <t xml:space="preserve">Syndicate Number   </t>
  </si>
  <si>
    <t>PART 1 – INTERROGATORIES</t>
  </si>
  <si>
    <t>Cybersecurity Insurance Coverage:</t>
  </si>
  <si>
    <t>Does the IID reporting entity write any stand-alone cybersecurity insurance coverage in the United States?</t>
  </si>
  <si>
    <t>If “yes,” complete Column 1 for Part 2.</t>
  </si>
  <si>
    <t>Does the IID reporting entity write any cybersecurity coverage provided as part of a package policy in the United States?</t>
  </si>
  <si>
    <t>If “yes,” complete Column 2 for Part 2</t>
  </si>
  <si>
    <t>1.</t>
  </si>
  <si>
    <t>2.</t>
  </si>
  <si>
    <t>Direct Premiums</t>
  </si>
  <si>
    <t>Direct Losses</t>
  </si>
  <si>
    <t>Direct Adjusting and Other Expenses</t>
  </si>
  <si>
    <t>Direct Defense and Cost Containment</t>
  </si>
  <si>
    <t>Number of Claims Reported</t>
  </si>
  <si>
    <t>U.S. Cybersecurity Insurance</t>
  </si>
  <si>
    <t>Stand-Alone Coverage</t>
  </si>
  <si>
    <t>Coverage Provided as Part of a Package Policy</t>
  </si>
  <si>
    <t>3.</t>
  </si>
  <si>
    <t>4.</t>
  </si>
  <si>
    <t>5.</t>
  </si>
  <si>
    <t>6.</t>
  </si>
  <si>
    <t>7.</t>
  </si>
  <si>
    <t>8.</t>
  </si>
  <si>
    <t>9.</t>
  </si>
  <si>
    <t>10.</t>
  </si>
  <si>
    <t>11.</t>
  </si>
  <si>
    <t>12.</t>
  </si>
  <si>
    <t>13.</t>
  </si>
  <si>
    <t>14.</t>
  </si>
  <si>
    <t>Written…………………………………….</t>
  </si>
  <si>
    <t>Earned……………………………………..</t>
  </si>
  <si>
    <t>Paid………………………………………..</t>
  </si>
  <si>
    <t>Incurred……………………………………</t>
  </si>
  <si>
    <t>Claims-Made………………………………</t>
  </si>
  <si>
    <t>Occurrence………………………………..</t>
  </si>
  <si>
    <t>Total (9 + 10)……………………………..</t>
  </si>
  <si>
    <t>First Party………………………………….</t>
  </si>
  <si>
    <t>Third Party…………………………………</t>
  </si>
  <si>
    <t>ZURICH INTERNATIONAL LIMITED</t>
  </si>
  <si>
    <t>ASTRENSKA INSURANCE LIMITED</t>
  </si>
  <si>
    <t>ASSTEL SACHVERSICHERUNG AKTIENGESELLSCHAFT</t>
  </si>
  <si>
    <t>INTERNATIONAL INSURANCE COMPANY OF HANNOVER SE</t>
  </si>
  <si>
    <t>ALLSECUR DEUTSCHLAND AG</t>
  </si>
  <si>
    <t>XL BERMUDA LTD</t>
  </si>
  <si>
    <t>L1492</t>
  </si>
  <si>
    <t>LLOYD'S SYNDICATE 1492</t>
  </si>
  <si>
    <t>L1856</t>
  </si>
  <si>
    <t>LLOYD'S SYNDICATE 1856</t>
  </si>
  <si>
    <t>L2786</t>
  </si>
  <si>
    <t>LLOYD'S SYNDICATE 2786</t>
  </si>
  <si>
    <t>L6050</t>
  </si>
  <si>
    <t>LLOYD'S SYNDICATE 6050</t>
  </si>
  <si>
    <t>L6120</t>
  </si>
  <si>
    <t>LLOYD'S SYNDICATE 6120</t>
  </si>
  <si>
    <t>L6124</t>
  </si>
  <si>
    <t>LLOYD'S SYNDICATE 6124</t>
  </si>
  <si>
    <t>L6125</t>
  </si>
  <si>
    <t>LLOYD'S SYNDICATE 6125</t>
  </si>
  <si>
    <t>L6126</t>
  </si>
  <si>
    <t>LLOYD'S SYNDICATE 6126</t>
  </si>
  <si>
    <t>L6129</t>
  </si>
  <si>
    <t>LLOYD'S SYNDICATE 6129</t>
  </si>
  <si>
    <t>L6130</t>
  </si>
  <si>
    <t>LLOYD'S SYNDICATE 6130</t>
  </si>
  <si>
    <t>TRYGG-HANSA FORSAKRINGS FILLIAL</t>
  </si>
  <si>
    <t>PARTNER REINSURANCE ASIA PTE LTD</t>
  </si>
  <si>
    <t>AXIS RE SE DUBLIN ZURICH BRANCH</t>
  </si>
  <si>
    <t>ARTEX SAC LIMITED</t>
  </si>
  <si>
    <t>Ukraine</t>
  </si>
  <si>
    <t>UPSILON REINSURANCE FUND OPPORTUNITIES LTD</t>
  </si>
  <si>
    <t>QATAR REINSURANCE COMPANY LIMITED ZURICH BRANCH</t>
  </si>
  <si>
    <t>N2173</t>
  </si>
  <si>
    <t>DONGBU INSURANCE CO LTD</t>
  </si>
  <si>
    <t>BELAIRE INSURANCE COMPANY LIMITED</t>
  </si>
  <si>
    <t>N2183</t>
  </si>
  <si>
    <t>MARKEL CATCO RE LTD</t>
  </si>
  <si>
    <t>N2184</t>
  </si>
  <si>
    <t>HUMBOLDT RE LIMITED</t>
  </si>
  <si>
    <t>N2185</t>
  </si>
  <si>
    <t>NEW OCEAN CAPITAL REINSURANCE LIMITED</t>
  </si>
  <si>
    <t>N2186</t>
  </si>
  <si>
    <t>TOKIO MARINE KILN INSURANCE LIMITED</t>
  </si>
  <si>
    <t>N2187</t>
  </si>
  <si>
    <t>SACQUAERO RE ARVINE IC LIMITED</t>
  </si>
  <si>
    <t>N2188</t>
  </si>
  <si>
    <t>QATAR REINSURANCE COMPANY LIMITED DUBAI IFC BRANCH</t>
  </si>
  <si>
    <t>N2189</t>
  </si>
  <si>
    <t>TOKIO MILLENNIUM RE AG UK BRANCH</t>
  </si>
  <si>
    <t>N2191</t>
  </si>
  <si>
    <t>BERKSHIRE HATHAWAY SPECIALTY INSURANCE COMPANY</t>
  </si>
  <si>
    <t>N2192</t>
  </si>
  <si>
    <t>N2193</t>
  </si>
  <si>
    <t>ARCH REINSURANCE EUROPE UNDERWRITING LTD</t>
  </si>
  <si>
    <t>N2194</t>
  </si>
  <si>
    <t>CINCINNATI RE</t>
  </si>
  <si>
    <t>N2195</t>
  </si>
  <si>
    <t>SINOSAFE GENERAL INSURANCE CO LTD</t>
  </si>
  <si>
    <t>N2196</t>
  </si>
  <si>
    <t>TT CLUB MUTUAL INSURANCE LIMITED</t>
  </si>
  <si>
    <t>N2198</t>
  </si>
  <si>
    <t>FIDELIS UNDERWRITING LIMITED</t>
  </si>
  <si>
    <t>N2199</t>
  </si>
  <si>
    <t>SAVA REINSURANCE COMPANY</t>
  </si>
  <si>
    <t>Slovenia</t>
  </si>
  <si>
    <t>N2200</t>
  </si>
  <si>
    <t>ICICI LOMBARD GENERAL INSURANCE COMPANY LIMITED</t>
  </si>
  <si>
    <t>N2201</t>
  </si>
  <si>
    <t>UNIVERSAL INSURANCE COMPANY OF NORTH AMERICA</t>
  </si>
  <si>
    <t>N2202</t>
  </si>
  <si>
    <t>N2203</t>
  </si>
  <si>
    <t>LABUAN REINSURANCE (L) LTD</t>
  </si>
  <si>
    <t>N2204</t>
  </si>
  <si>
    <t>FLOOD RE LIMITED</t>
  </si>
  <si>
    <t>N2206</t>
  </si>
  <si>
    <t>TERRORISM REINSURANCE AND INSURANCE POOL</t>
  </si>
  <si>
    <t>N2207</t>
  </si>
  <si>
    <t>RESILIENCE RE LTD</t>
  </si>
  <si>
    <t>N2208</t>
  </si>
  <si>
    <t>DEMETER RE LIMITED</t>
  </si>
  <si>
    <t>N2209</t>
  </si>
  <si>
    <t>OVERSEAS PRIVATE INVESTMENT CORPORATION</t>
  </si>
  <si>
    <t>N2210</t>
  </si>
  <si>
    <t>W R BERKLEY EUROPE AG</t>
  </si>
  <si>
    <t>N2211</t>
  </si>
  <si>
    <t>LIBERTY INTERNATIONAL UNDERWRITERS PTE LTD</t>
  </si>
  <si>
    <t>N2212</t>
  </si>
  <si>
    <t>STARR INTERNATIONAL EUROPE LIMITED</t>
  </si>
  <si>
    <t>N2213</t>
  </si>
  <si>
    <t>VATRYGGINGAFELAG ISLANDS HF</t>
  </si>
  <si>
    <t>Iceland</t>
  </si>
  <si>
    <t>Stand-Alone 
Coverage</t>
  </si>
  <si>
    <t>U.S. Dollars</t>
  </si>
  <si>
    <t>Sterling to U.S. Dollar Conversion Rate</t>
  </si>
  <si>
    <t xml:space="preserve">Yes    </t>
  </si>
  <si>
    <t xml:space="preserve">No  </t>
  </si>
  <si>
    <t xml:space="preserve">Yes   </t>
  </si>
  <si>
    <t>Total (12 + 13)</t>
  </si>
  <si>
    <t>NAIC Alien Identification Number AA-</t>
  </si>
  <si>
    <r>
      <t>·</t>
    </r>
    <r>
      <rPr>
        <sz val="7"/>
        <rFont val="Times New Roman"/>
        <family val="1"/>
      </rPr>
      <t xml:space="preserve">        </t>
    </r>
  </si>
  <si>
    <t>Business interruption and extra expense from an unauthorized person preventing access to the Internet, the policyholder’s website or other parts of the policyholder’s network.</t>
  </si>
  <si>
    <t>Costs associated with restoring data from electronic or paper records that have been damaged by an unauthorized person.</t>
  </si>
  <si>
    <r>
      <t>·</t>
    </r>
    <r>
      <rPr>
        <sz val="7"/>
        <rFont val="Times New Roman"/>
        <family val="1"/>
      </rPr>
      <t>       </t>
    </r>
  </si>
  <si>
    <t>Exposure arising out of theft or loss of client’s or customer’s digital assets.</t>
  </si>
  <si>
    <t>Introduction of malware, worms and other malicious computer code to third parties.</t>
  </si>
  <si>
    <t>Liability and damages resulting from network failures.</t>
  </si>
  <si>
    <t xml:space="preserve">PART 2 </t>
  </si>
  <si>
    <t>POLICY AND CLAIMS DATA</t>
  </si>
  <si>
    <t>Reported in 1,000's</t>
  </si>
  <si>
    <t>Number of Policies in Force</t>
  </si>
  <si>
    <t>2012 &amp; prior</t>
  </si>
  <si>
    <t>GREAT LAKES INSURANCE SE</t>
  </si>
  <si>
    <t>CHUBB EUROPEAN GROUP LTD</t>
  </si>
  <si>
    <t>CHUBB INSURANCE COMPANY (PUERTO RICO)</t>
  </si>
  <si>
    <t>L2689</t>
  </si>
  <si>
    <t>LLOYD'S SYNDICATE 2689</t>
  </si>
  <si>
    <t>L2988</t>
  </si>
  <si>
    <t>LLOYD'S SYNDICATE 2988</t>
  </si>
  <si>
    <t>L5886</t>
  </si>
  <si>
    <t>LLOYDS SYNDICATE 5886</t>
  </si>
  <si>
    <t>ATRADIUS REINSURANCE DESIGNATED ACTIVITY COMPANY</t>
  </si>
  <si>
    <t>COMMERCIAL AMERICAN INSURANCE</t>
  </si>
  <si>
    <t>CHUBB BERMUDA INTERNATIONAL INSURANCE IRELAND DAC</t>
  </si>
  <si>
    <t>TRISURA INTERNATIONAL INSURANCE LTD</t>
  </si>
  <si>
    <t>ENDURANCE ASSURANCE CORPORATION</t>
  </si>
  <si>
    <t>CHUBB TEMPEST LIFE REINSURANCE LTD</t>
  </si>
  <si>
    <t>QATAR REINSURANCE COMPANY</t>
  </si>
  <si>
    <t>CHUBB INSURANCE (SWITZERLAND) LIMITED</t>
  </si>
  <si>
    <t>CHUBB INSURANCE LIMITED (HONG KONG)</t>
  </si>
  <si>
    <t>BRITISH HOLIDAY AND HOME PARKS ASSOCIATION (BHHPA RE LTD)</t>
  </si>
  <si>
    <t>CHUBB INSURANCE LIMITED</t>
  </si>
  <si>
    <t>CHUBB INSURANCE COMPANY LIMITED</t>
  </si>
  <si>
    <t>BEST RE FAR EAST REGIONAL OFFICE SDN BHD/MICARELA SDN BHD</t>
  </si>
  <si>
    <t>N2214</t>
  </si>
  <si>
    <t>SANCTUARY INSURANCE COMPANY</t>
  </si>
  <si>
    <t>N2215</t>
  </si>
  <si>
    <t>N2216</t>
  </si>
  <si>
    <t>SIRIUS BERMUDA INSURANCE COMPANY LIMITED</t>
  </si>
  <si>
    <t>N2217</t>
  </si>
  <si>
    <t>GLAXOSMITHKLINE INSURANCE LIMITED</t>
  </si>
  <si>
    <t>N2218</t>
  </si>
  <si>
    <t>CCR RE S A</t>
  </si>
  <si>
    <t>N2219</t>
  </si>
  <si>
    <t>QATAR REINSURANCE COMPANY LIMITED SINGAPORE BRANCH</t>
  </si>
  <si>
    <t>N2220</t>
  </si>
  <si>
    <t>COVEA COOPERATIONS</t>
  </si>
  <si>
    <t>N2221</t>
  </si>
  <si>
    <t>ASSURANCEFORENINGEN SKULD (GJENSDIG)</t>
  </si>
  <si>
    <t>N2222</t>
  </si>
  <si>
    <t>HISCOX RE ILS LTD</t>
  </si>
  <si>
    <t>N2223</t>
  </si>
  <si>
    <t>GALILEI RE LTD</t>
  </si>
  <si>
    <t>N2224</t>
  </si>
  <si>
    <t>SAMSUNG FIRE AND MARINE INSURANCE COMPANY OF EUROPE LTD</t>
  </si>
  <si>
    <t>N2225</t>
  </si>
  <si>
    <t>INTERNATIONAL GENERAL INSURANCE COMPANY LIMITED (IGI) (BERMUDA)</t>
  </si>
  <si>
    <t>N2226</t>
  </si>
  <si>
    <t>HARRINGTON RE LTD</t>
  </si>
  <si>
    <t>N2227</t>
  </si>
  <si>
    <t>KAYLARE</t>
  </si>
  <si>
    <t>N2228</t>
  </si>
  <si>
    <t>SCHWEIZERISCHE MOBILIAR VERSICHERUNGSGESELLSCHAFT AG</t>
  </si>
  <si>
    <t>N2229</t>
  </si>
  <si>
    <t>BANK OF CHINA GROUP INSURANCE COMPANY LIMITED</t>
  </si>
  <si>
    <t>N2230</t>
  </si>
  <si>
    <t>BUFFALO RE LTD</t>
  </si>
  <si>
    <t>N2231</t>
  </si>
  <si>
    <t>ILS PROPERTY &amp; CASUALTY RE LIMITED</t>
  </si>
  <si>
    <t>N2232</t>
  </si>
  <si>
    <t>N2235</t>
  </si>
  <si>
    <t>GEOVERA SPECIALTY INSURANCE COMPANY</t>
  </si>
  <si>
    <t>N2236</t>
  </si>
  <si>
    <t>PICC REINSURANCE COMPANY LIMITED</t>
  </si>
  <si>
    <t>N2237</t>
  </si>
  <si>
    <t>SECURIS RE VI LTD</t>
  </si>
  <si>
    <t>N2238</t>
  </si>
  <si>
    <t>SECURIS RE VII LTD</t>
  </si>
  <si>
    <t>N2239</t>
  </si>
  <si>
    <t>GENERAL REINSURANCE AUSTRALIA LTD</t>
  </si>
  <si>
    <t>N2240</t>
  </si>
  <si>
    <t>TRIGLAV RE REINSURANCE COMPANY LTD</t>
  </si>
  <si>
    <t>N2241</t>
  </si>
  <si>
    <t>HCC INTERNATIONAL INSURANCE COMPANY PLC (SWISS BRANCH)</t>
  </si>
  <si>
    <t>N2242</t>
  </si>
  <si>
    <t>TRANSATLANTIC REINSURANCE COMPANY</t>
  </si>
  <si>
    <t>N2243</t>
  </si>
  <si>
    <t>STARNET INSURANCE COMPANY</t>
  </si>
  <si>
    <t>N2244</t>
  </si>
  <si>
    <t>SCOR GLOBAL P&amp;C SE</t>
  </si>
  <si>
    <t>N2245</t>
  </si>
  <si>
    <t>BARENTS REINSURANCE SA (LUXEMBOURG) LONDON BRANCH</t>
  </si>
  <si>
    <t>N2246</t>
  </si>
  <si>
    <t>HEXAGON INSURANCE PCC LIMITED</t>
  </si>
  <si>
    <t>N2247</t>
  </si>
  <si>
    <t>WESTFIELD INSURANCE COMPANY</t>
  </si>
  <si>
    <t>N2248</t>
  </si>
  <si>
    <t>PEOPLE'S INSURANCE COMPANY OF CHINA (HONG KONG) LIMITED</t>
  </si>
  <si>
    <t>N2249</t>
  </si>
  <si>
    <t>BERKLEY AVIATION INSURANCE SERVICES LLC</t>
  </si>
  <si>
    <t>N2250</t>
  </si>
  <si>
    <t>INTERNATIONAL INSURANCE COMPANY OF HANNOVER SE STOCKHOLM</t>
  </si>
  <si>
    <t>For the purposes of this reporting form, cybersecurity insurance applies to commercial insurance through a single policy or part of a multi-peril coverage solely intended to assist in helping manage risks associated with exposures arising out of network intrusions and improper handling of electronic data, including data such as personally identifiable information and other sensitive information in electronic form. The risks covered may include one or more of the following:</t>
  </si>
  <si>
    <t>Helpful Information for Completing the Cybersecurity Supplement</t>
  </si>
  <si>
    <t>Line Item</t>
  </si>
  <si>
    <t>Commentary</t>
  </si>
  <si>
    <t>Line 4</t>
  </si>
  <si>
    <t>Costs related to a data breach such as forensic investigations, legal advice, public relations, notification and regulatory expenses.</t>
  </si>
  <si>
    <t>Cyber extortion against the policyholder.</t>
  </si>
  <si>
    <t>Lines 5 &amp; 6</t>
  </si>
  <si>
    <t>Lines 7 &amp; 8</t>
  </si>
  <si>
    <r>
      <rPr>
        <b/>
        <sz val="10"/>
        <rFont val="Arial"/>
        <family val="2"/>
      </rPr>
      <t xml:space="preserve">Direct Defense </t>
    </r>
    <r>
      <rPr>
        <sz val="10"/>
        <rFont val="Arial"/>
        <family val="2"/>
      </rPr>
      <t>means the expenses related to legal representation on behalf of the policyholder regarding third party claims and</t>
    </r>
    <r>
      <rPr>
        <b/>
        <sz val="10"/>
        <rFont val="Arial"/>
        <family val="2"/>
      </rPr>
      <t xml:space="preserve"> Cost Containment </t>
    </r>
    <r>
      <rPr>
        <sz val="10"/>
        <rFont val="Arial"/>
        <family val="2"/>
      </rPr>
      <t xml:space="preserve">the expense related to mitigating further damage from a cyber loss.   </t>
    </r>
  </si>
  <si>
    <t>Lines 10 &amp; 11</t>
  </si>
  <si>
    <r>
      <t xml:space="preserve">The </t>
    </r>
    <r>
      <rPr>
        <b/>
        <sz val="10"/>
        <rFont val="Arial"/>
        <family val="2"/>
      </rPr>
      <t xml:space="preserve">Number of Policies in Force </t>
    </r>
    <r>
      <rPr>
        <sz val="10"/>
        <rFont val="Arial"/>
        <family val="2"/>
      </rPr>
      <t xml:space="preserve">refers to the policy count as at 31 December.
</t>
    </r>
  </si>
  <si>
    <t>Lines 12 &amp; 13</t>
  </si>
  <si>
    <t>Columns 1 &amp; 2</t>
  </si>
  <si>
    <r>
      <t>For this category,</t>
    </r>
    <r>
      <rPr>
        <b/>
        <sz val="10"/>
        <rFont val="Arial"/>
        <family val="2"/>
      </rPr>
      <t xml:space="preserve"> incurred losses </t>
    </r>
    <r>
      <rPr>
        <sz val="10"/>
        <rFont val="Arial"/>
        <family val="2"/>
      </rPr>
      <t>represent the movements in the provisions of ALAE and ULAE.</t>
    </r>
  </si>
  <si>
    <r>
      <t xml:space="preserve">A </t>
    </r>
    <r>
      <rPr>
        <b/>
        <sz val="10"/>
        <rFont val="Arial"/>
        <family val="2"/>
      </rPr>
      <t>Standalone Policy</t>
    </r>
    <r>
      <rPr>
        <sz val="10"/>
        <rFont val="Arial"/>
        <family val="2"/>
      </rPr>
      <t xml:space="preserve"> is one that singularly provides cyber cover. A </t>
    </r>
    <r>
      <rPr>
        <b/>
        <sz val="10"/>
        <rFont val="Arial"/>
        <family val="2"/>
      </rPr>
      <t>Package Policy</t>
    </r>
    <r>
      <rPr>
        <sz val="10"/>
        <rFont val="Arial"/>
        <family val="2"/>
      </rPr>
      <t xml:space="preserve"> refers to one in which cyber coverage is included as part of a multi-peril coverage.</t>
    </r>
  </si>
  <si>
    <t>Glossary</t>
  </si>
  <si>
    <t>IBNR</t>
  </si>
  <si>
    <t>: Incurred But Not Reported</t>
  </si>
  <si>
    <t>ULAE</t>
  </si>
  <si>
    <t>: Unallocated Loss Adjustment Expenses</t>
  </si>
  <si>
    <t>ALAE</t>
  </si>
  <si>
    <t>: Allocated Loss Adjustment Expenses</t>
  </si>
  <si>
    <r>
      <t>In this instance,</t>
    </r>
    <r>
      <rPr>
        <b/>
        <sz val="10"/>
        <rFont val="Arial"/>
        <family val="2"/>
      </rPr>
      <t xml:space="preserve"> Incurred Losses</t>
    </r>
    <r>
      <rPr>
        <sz val="10"/>
        <rFont val="Arial"/>
        <family val="2"/>
      </rPr>
      <t xml:space="preserve"> mean outstanding losses plus IBNR.</t>
    </r>
  </si>
  <si>
    <r>
      <t xml:space="preserve">An </t>
    </r>
    <r>
      <rPr>
        <b/>
        <sz val="10"/>
        <rFont val="Arial"/>
        <family val="2"/>
      </rPr>
      <t xml:space="preserve">Occurrence Policy </t>
    </r>
    <r>
      <rPr>
        <sz val="10"/>
        <rFont val="Arial"/>
        <family val="2"/>
      </rPr>
      <t xml:space="preserve">provides coverage for incidents that happen during the policy year regardless of when the claim is reported to the insurer. It does not matter if the policy is active when the claim is reported, only that the policy was active when the incident occurred. Conversely, a </t>
    </r>
    <r>
      <rPr>
        <b/>
        <sz val="10"/>
        <rFont val="Arial"/>
        <family val="2"/>
      </rPr>
      <t>Claims-made Policy</t>
    </r>
    <r>
      <rPr>
        <sz val="10"/>
        <rFont val="Arial"/>
        <family val="2"/>
      </rPr>
      <t xml:space="preserve"> is one that covers the policyholder for an incident that occurs during the policy period and is reported as a claim while the policy remained in force. </t>
    </r>
  </si>
  <si>
    <r>
      <rPr>
        <b/>
        <sz val="10"/>
        <rFont val="Arial"/>
        <family val="2"/>
      </rPr>
      <t>Number of Claims Reported</t>
    </r>
    <r>
      <rPr>
        <sz val="10"/>
        <rFont val="Arial"/>
        <family val="2"/>
      </rPr>
      <t xml:space="preserve"> is the number of claim notifications received during the calendar year. </t>
    </r>
    <r>
      <rPr>
        <b/>
        <sz val="10"/>
        <rFont val="Arial"/>
        <family val="2"/>
      </rPr>
      <t>First Party</t>
    </r>
    <r>
      <rPr>
        <sz val="10"/>
        <rFont val="Arial"/>
        <family val="2"/>
      </rPr>
      <t xml:space="preserve"> claims are demands made by the policyholder for indemnification of costs related to a privacy breach or security failure. </t>
    </r>
    <r>
      <rPr>
        <b/>
        <sz val="10"/>
        <rFont val="Arial"/>
        <family val="2"/>
      </rPr>
      <t>Third Party</t>
    </r>
    <r>
      <rPr>
        <sz val="10"/>
        <rFont val="Arial"/>
        <family val="2"/>
      </rPr>
      <t xml:space="preserve"> claims are those made by persons who sue or make claims against a policyholder as a result of a cyber event.</t>
    </r>
  </si>
  <si>
    <r>
      <rPr>
        <b/>
        <sz val="10"/>
        <rFont val="Arial"/>
        <family val="2"/>
      </rPr>
      <t xml:space="preserve">Direct Adjusting </t>
    </r>
    <r>
      <rPr>
        <sz val="10"/>
        <rFont val="Arial"/>
        <family val="2"/>
      </rPr>
      <t xml:space="preserve">refers to ULAE and ALAE, and </t>
    </r>
    <r>
      <rPr>
        <b/>
        <sz val="10"/>
        <rFont val="Arial"/>
        <family val="2"/>
      </rPr>
      <t>Other Expenses</t>
    </r>
    <r>
      <rPr>
        <sz val="10"/>
        <rFont val="Arial"/>
        <family val="2"/>
      </rPr>
      <t xml:space="preserve"> mean the proportion of administrative expenses such as Lloyd's charges and Managing Agency fees, typically calculated by apportionment.</t>
    </r>
  </si>
  <si>
    <t xml:space="preserve">         Lines 8 + 9, column A of: QMA223 (2016)</t>
  </si>
  <si>
    <t xml:space="preserve">         Lines 8 + 9,  column A of: QMA223 (2017)</t>
  </si>
  <si>
    <t xml:space="preserve">         Lines 8 + 9, column A of: QMA223 (2018)</t>
  </si>
  <si>
    <t xml:space="preserve">     2016, 2017 &amp; 2018 and in the calendar year for any run-off year.</t>
  </si>
  <si>
    <t>LIBERTY MUTUAL INSURANCE EUROPE SE</t>
  </si>
  <si>
    <t>IVARI</t>
  </si>
  <si>
    <t>A32206</t>
  </si>
  <si>
    <t>FIRST CAPITAL INSURANCE LIMITED</t>
  </si>
  <si>
    <t>A75008</t>
  </si>
  <si>
    <t>OMAN INSURANCE COMPANY LIMITED</t>
  </si>
  <si>
    <t>AXA ART INSURANCE LTD</t>
  </si>
  <si>
    <t>A95485</t>
  </si>
  <si>
    <t>OFFICE NATIONAL DU DUCROIRE</t>
  </si>
  <si>
    <t>TALCOTT RESOLUTION LIFE INSURANCE COMPANY</t>
  </si>
  <si>
    <t>L1947</t>
  </si>
  <si>
    <t>LLOYD'S SYNDICATE 1947</t>
  </si>
  <si>
    <t>L1975</t>
  </si>
  <si>
    <t>LLOYD'S SYNDICATE 1975</t>
  </si>
  <si>
    <t>L3268</t>
  </si>
  <si>
    <t>LLOYD'S SYNDICATE 3268</t>
  </si>
  <si>
    <t>L5623</t>
  </si>
  <si>
    <t>LLOYD'S SYNDICATE 5623</t>
  </si>
  <si>
    <t>L6131</t>
  </si>
  <si>
    <t>LLOYD'S SYNDICATE 6131</t>
  </si>
  <si>
    <t>L6132</t>
  </si>
  <si>
    <t>LLOYD'S SYNDICATE 6132</t>
  </si>
  <si>
    <t>L6133</t>
  </si>
  <si>
    <t>LLOYD'S SYNDICATE 6133</t>
  </si>
  <si>
    <t>L6134</t>
  </si>
  <si>
    <t>LLOYD'S SYNDICATE 6134</t>
  </si>
  <si>
    <t>XL CATLIN INSURANCE COMPANY UK LIMITED</t>
  </si>
  <si>
    <t>PRINCEMARK HOLDINGS DESIGNATED ACTIVITY COMPANY</t>
  </si>
  <si>
    <t>CANOPIUS REINSURANCE AG</t>
  </si>
  <si>
    <t>MARKEL GLOBAL REINSURANCE COMPANY</t>
  </si>
  <si>
    <t>BRIT INSURANCE (BERMUDA) PCC LIMITED</t>
  </si>
  <si>
    <t>STARSTONE INSURANCE SE</t>
  </si>
  <si>
    <t>STARSTONE INSURANCE BERMUDA LIMITED</t>
  </si>
  <si>
    <t>LUMEN RE LIMITED</t>
  </si>
  <si>
    <t>EVEREST REINSURANCE COMPANY (IRELAND) DESIGNTED ACTIVITY COMP</t>
  </si>
  <si>
    <t>AXA GLOBAL RE</t>
  </si>
  <si>
    <t>AMTRUST INTERNATIONAL UNDERWRITERS DESIGNATED ACTIVITY COMPANY</t>
  </si>
  <si>
    <t>UNIPOLRE DESIGNATED ACTIVITY COMPANY</t>
  </si>
  <si>
    <t>N2251</t>
  </si>
  <si>
    <t>DAEDALUS I RE LTD</t>
  </si>
  <si>
    <t>N2252</t>
  </si>
  <si>
    <t>ASCOT REINSURANCE COMPANY</t>
  </si>
  <si>
    <t>N2253</t>
  </si>
  <si>
    <t>BEAZLEY INSURANCE DAC</t>
  </si>
  <si>
    <t>N2254</t>
  </si>
  <si>
    <t>SEOUL GUARANTEE INSURANCE COMPANY</t>
  </si>
  <si>
    <t>N2255</t>
  </si>
  <si>
    <t>NONGHYUP PROPERTY AND CASUALTY INSURANCE CO LTD</t>
  </si>
  <si>
    <t>N2256</t>
  </si>
  <si>
    <t>MERITZ FIRE AND MARINE INSURANCE CO LTD</t>
  </si>
  <si>
    <t>N2258</t>
  </si>
  <si>
    <t>NEON UNDERWRITING BERMUDA LTD</t>
  </si>
  <si>
    <t>N2259</t>
  </si>
  <si>
    <t>SECQUAERO RE AMARAL IC LTD</t>
  </si>
  <si>
    <t>N2260</t>
  </si>
  <si>
    <t>LUTECE RE LTD</t>
  </si>
  <si>
    <t>N2261</t>
  </si>
  <si>
    <t>FFI INSURANCE LIMITED</t>
  </si>
  <si>
    <t>N2262</t>
  </si>
  <si>
    <t>SUSSEX RE LIMITED</t>
  </si>
  <si>
    <t>N2263</t>
  </si>
  <si>
    <t>BERNINA RE LTD</t>
  </si>
  <si>
    <t>N2265</t>
  </si>
  <si>
    <t>GRAND ISLE SAC LIMITED SEGREGATED ACCOUNT 2016-9</t>
  </si>
  <si>
    <t>N2266</t>
  </si>
  <si>
    <t>AXA PPP INTERNATIONAL INCORPORATED</t>
  </si>
  <si>
    <t>N2267</t>
  </si>
  <si>
    <t>AIG GENERAL INSURANCE CO LTD</t>
  </si>
  <si>
    <t>N2268</t>
  </si>
  <si>
    <t>THE WOODLANDS INSURANCE COMPANY</t>
  </si>
  <si>
    <t>N2269</t>
  </si>
  <si>
    <t>ASPEN INSURANCE UK LTD CANADIAN BRANCH</t>
  </si>
  <si>
    <t>N2270</t>
  </si>
  <si>
    <t>NCM RE (UK PCC) LIMITED</t>
  </si>
  <si>
    <t>N2272</t>
  </si>
  <si>
    <t>SCOR GLOBAL PROPERTY &amp; CASUALTY SE ZURICH BRANCH</t>
  </si>
  <si>
    <t>N2273</t>
  </si>
  <si>
    <t>STATE NATIONAL INSURANCE COMPANY INC</t>
  </si>
  <si>
    <t>N2275</t>
  </si>
  <si>
    <t>TAILWIND RE LTD</t>
  </si>
  <si>
    <t>N2276</t>
  </si>
  <si>
    <t>NORTHSHORE RE II LTD</t>
  </si>
  <si>
    <t>N2277</t>
  </si>
  <si>
    <t>TOPA INSURANCE COMPANY</t>
  </si>
  <si>
    <t>N2278</t>
  </si>
  <si>
    <t>BURNABY INSURANCE (GUERNSEY) LIMITED</t>
  </si>
  <si>
    <t>N2279</t>
  </si>
  <si>
    <t>ELECRENT INSURANCE LIMITED</t>
  </si>
  <si>
    <t>N2280</t>
  </si>
  <si>
    <t>QBE SEGUROS LA BUENOS AIRES SA</t>
  </si>
  <si>
    <t>N2281</t>
  </si>
  <si>
    <t>PARTNERRE IRELAND INSURANCE DAC</t>
  </si>
  <si>
    <t>N2282</t>
  </si>
  <si>
    <t>SECURIS RE VIII LTD</t>
  </si>
  <si>
    <t>N2283</t>
  </si>
  <si>
    <t>SECURIS RE IX LTD</t>
  </si>
  <si>
    <t>N2284</t>
  </si>
  <si>
    <t>BRILLIANT REINSURANCE (GUERNSEY) LIMITED</t>
  </si>
  <si>
    <t>N2285</t>
  </si>
  <si>
    <t>HARAMBEE RE LIMITED</t>
  </si>
  <si>
    <t>N2286</t>
  </si>
  <si>
    <t>QBE BLUE OCEAN RE LIMITED</t>
  </si>
  <si>
    <t>N2287</t>
  </si>
  <si>
    <t>VIRIBUS RE LTD</t>
  </si>
  <si>
    <t>N2288</t>
  </si>
  <si>
    <t>ECLIPSE RE LTD</t>
  </si>
  <si>
    <t>N2289</t>
  </si>
  <si>
    <t>BEST MERIDIAN INTERNATIONAL INSURANCE COMPANY SPC</t>
  </si>
  <si>
    <t>N2290</t>
  </si>
  <si>
    <t>SOMPO JAPAN NIPPONKOA INSURANCE COMPANY EUROPE LIMITED</t>
  </si>
  <si>
    <t>N2291</t>
  </si>
  <si>
    <t>SCOR REINS ASIA PACIFIC PTR LTP</t>
  </si>
  <si>
    <t>N2292</t>
  </si>
  <si>
    <t>DEVK ALLGEMEINE VERSICHERUNGS AKTIENGESELLSCHAFT</t>
  </si>
  <si>
    <t>N2293</t>
  </si>
  <si>
    <t>SANTAM LIMITED</t>
  </si>
  <si>
    <t>N2294</t>
  </si>
  <si>
    <t>MARKEL INSURANCE COMPANY</t>
  </si>
  <si>
    <t>VIRGINIA</t>
  </si>
  <si>
    <t>N2295</t>
  </si>
  <si>
    <t>SCOUT INSURANCE (GUERNSEY) LIMITED</t>
  </si>
  <si>
    <t>N2296</t>
  </si>
  <si>
    <t>UNITED STATES FIRE INSURANCE</t>
  </si>
  <si>
    <t>N2297</t>
  </si>
  <si>
    <t>REASEGURADORA PATRIA S.A.</t>
  </si>
  <si>
    <t>N2298</t>
  </si>
  <si>
    <t>ALFA MUTUAL FIRE INSURANCE COMPANY</t>
  </si>
  <si>
    <t>ALABAMA</t>
  </si>
  <si>
    <t>N2299</t>
  </si>
  <si>
    <t>CREDENDO EXPORT CREDIT AGENCY</t>
  </si>
  <si>
    <t>N2300</t>
  </si>
  <si>
    <t>OMAN INSURANCE COMPANY P.S.C.</t>
  </si>
  <si>
    <t>N2301</t>
  </si>
  <si>
    <t>ASPEN RE AMERICA INC</t>
  </si>
  <si>
    <t>N2302</t>
  </si>
  <si>
    <t>THIRD POINT REINSURANCE USA LTD</t>
  </si>
  <si>
    <t>N2303</t>
  </si>
  <si>
    <t>PACIFIC REINSURANCE INC</t>
  </si>
  <si>
    <t>MONTANA</t>
  </si>
  <si>
    <t>N2304</t>
  </si>
  <si>
    <t>THE MEDICAL PROTECTIVE COMPANY</t>
  </si>
  <si>
    <t>INDIANA</t>
  </si>
  <si>
    <t>N2305</t>
  </si>
  <si>
    <t>POWSZECHNY ZALAD UBEZPIECZEN SPOLKA AKCYJNA</t>
  </si>
  <si>
    <t>N2307</t>
  </si>
  <si>
    <t>ASSICURAZIONI GENERALI SPA</t>
  </si>
  <si>
    <t>N2308</t>
  </si>
  <si>
    <t>SWISS LIFE AG</t>
  </si>
  <si>
    <t>N2309</t>
  </si>
  <si>
    <t>N2310</t>
  </si>
  <si>
    <t>N2311</t>
  </si>
  <si>
    <t>NIGHTINGALE INSURANCE</t>
  </si>
  <si>
    <t>N2312</t>
  </si>
  <si>
    <t>CHUBB INSURANCE CO OF EUROPE LTD</t>
  </si>
  <si>
    <t>N2313</t>
  </si>
  <si>
    <t>NORWEGIAN HULL CLUB</t>
  </si>
  <si>
    <t>N2314</t>
  </si>
  <si>
    <t>HCC REINSURANCE COMPANY LIMITED</t>
  </si>
  <si>
    <t>N2315</t>
  </si>
  <si>
    <t>THE TOA 21ST CENTURY REINSURANCE COMPANY LTD</t>
  </si>
  <si>
    <t>HANNOVER RE (IRELAND) DESIGNATED ACTIVITY COMPANY</t>
  </si>
  <si>
    <t>THOPAS RE LTD</t>
  </si>
  <si>
    <t xml:space="preserve">For The 2018 Reporting Year </t>
  </si>
  <si>
    <r>
      <t xml:space="preserve">This supplement should be completed by those reporting entities listed in the April 1, 2019 edition of the </t>
    </r>
    <r>
      <rPr>
        <i/>
        <sz val="10"/>
        <rFont val="Times New Roman"/>
        <family val="1"/>
      </rPr>
      <t>Quarterly Listing of Alien Insurers</t>
    </r>
    <r>
      <rPr>
        <sz val="10"/>
        <rFont val="Times New Roman"/>
        <family val="1"/>
      </rPr>
      <t xml:space="preserve"> that provide cybersecurity insurance in a stand-alone policy or as part of a package policy in the United States. The supplement should be reported on a direct basis (before assumed and ceded reinsurance) and presented in Sterling. Conversion to US Dollars will occur automatically.</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</si>
</sst>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_);[Red]\(#,##0.0000\)"/>
    <numFmt numFmtId="166" formatCode="0_);[Red]\(0\)"/>
    <numFmt numFmtId="167" formatCode="&quot;$&quot;#,##0_);\(&quot;$&quot;#,##0\);;"/>
    <numFmt numFmtId="168" formatCode="0.0000_);[Red]\(0.0000\)"/>
    <numFmt numFmtId="169" formatCode="[$£-809]#,##0;[Red]\-[$£-809]#,##0"/>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quot;$&quot;#,##0.000_);\(&quot;$&quot;#,##0.000\)"/>
  </numFmts>
  <fonts count="76">
    <font>
      <sz val="10"/>
      <name val="MS Sans Serif"/>
      <family val="0"/>
    </font>
    <font>
      <sz val="11"/>
      <color indexed="8"/>
      <name val="Calibri"/>
      <family val="2"/>
    </font>
    <font>
      <b/>
      <sz val="10"/>
      <name val="MS Sans Serif"/>
      <family val="2"/>
    </font>
    <font>
      <b/>
      <i/>
      <sz val="10"/>
      <name val="MS Sans Serif"/>
      <family val="2"/>
    </font>
    <font>
      <b/>
      <sz val="13.5"/>
      <color indexed="8"/>
      <name val="MS Sans Serif"/>
      <family val="2"/>
    </font>
    <font>
      <b/>
      <u val="single"/>
      <sz val="10"/>
      <name val="MS Sans Serif"/>
      <family val="2"/>
    </font>
    <font>
      <sz val="10"/>
      <color indexed="10"/>
      <name val="MS Sans Serif"/>
      <family val="2"/>
    </font>
    <font>
      <u val="single"/>
      <sz val="10"/>
      <name val="MS Sans Serif"/>
      <family val="2"/>
    </font>
    <font>
      <sz val="8"/>
      <name val="MS Sans Serif"/>
      <family val="2"/>
    </font>
    <font>
      <sz val="8.5"/>
      <name val="MS Sans Serif"/>
      <family val="2"/>
    </font>
    <font>
      <b/>
      <sz val="12"/>
      <color indexed="8"/>
      <name val="MS Sans Serif"/>
      <family val="2"/>
    </font>
    <font>
      <b/>
      <sz val="8.5"/>
      <name val="MS Sans Serif"/>
      <family val="2"/>
    </font>
    <font>
      <sz val="8"/>
      <name val="Tahoma"/>
      <family val="2"/>
    </font>
    <font>
      <sz val="8"/>
      <name val="Arial"/>
      <family val="2"/>
    </font>
    <font>
      <sz val="10"/>
      <name val="Arial"/>
      <family val="2"/>
    </font>
    <font>
      <b/>
      <sz val="8"/>
      <name val="MS Sans Serif"/>
      <family val="2"/>
    </font>
    <font>
      <b/>
      <sz val="12"/>
      <name val="MS Sans Serif"/>
      <family val="2"/>
    </font>
    <font>
      <b/>
      <sz val="10"/>
      <color indexed="10"/>
      <name val="MS Sans Serif"/>
      <family val="2"/>
    </font>
    <font>
      <b/>
      <sz val="8"/>
      <name val="Tahoma"/>
      <family val="2"/>
    </font>
    <font>
      <b/>
      <sz val="9.5"/>
      <name val="MS Sans Serif"/>
      <family val="2"/>
    </font>
    <font>
      <sz val="14.5"/>
      <name val="MS Sans Serif"/>
      <family val="2"/>
    </font>
    <font>
      <sz val="10"/>
      <name val="Times New Roman"/>
      <family val="1"/>
    </font>
    <font>
      <b/>
      <sz val="10"/>
      <name val="Times New Roman"/>
      <family val="1"/>
    </font>
    <font>
      <b/>
      <u val="single"/>
      <sz val="10"/>
      <name val="Times New Roman"/>
      <family val="1"/>
    </font>
    <font>
      <i/>
      <sz val="10"/>
      <name val="Times New Roman"/>
      <family val="1"/>
    </font>
    <font>
      <sz val="5"/>
      <name val="Times New Roman"/>
      <family val="1"/>
    </font>
    <font>
      <sz val="10"/>
      <name val="Symbol"/>
      <family val="1"/>
    </font>
    <font>
      <sz val="7"/>
      <name val="Times New Roman"/>
      <family val="1"/>
    </font>
    <font>
      <sz val="6.5"/>
      <name val="MS Sans Serif"/>
      <family val="2"/>
    </font>
    <font>
      <sz val="6.5"/>
      <name val="Times New Roman"/>
      <family val="1"/>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MS Sans Serif"/>
      <family val="2"/>
    </font>
    <font>
      <b/>
      <sz val="9"/>
      <color rgb="FFFFFFFF"/>
      <name val="Arial"/>
      <family val="2"/>
    </font>
    <font>
      <sz val="9"/>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1"/>
        <bgColor indexed="64"/>
      </patternFill>
    </fill>
    <fill>
      <patternFill patternType="lightGray">
        <bgColor indexed="15"/>
      </patternFill>
    </fill>
    <fill>
      <patternFill patternType="solid">
        <fgColor indexed="35"/>
        <bgColor indexed="64"/>
      </patternFill>
    </fill>
    <fill>
      <patternFill patternType="solid">
        <fgColor rgb="FF00FFFF"/>
        <bgColor indexed="64"/>
      </patternFill>
    </fill>
    <fill>
      <patternFill patternType="solid">
        <fgColor rgb="FFFFFF00"/>
        <bgColor indexed="64"/>
      </patternFill>
    </fill>
    <fill>
      <patternFill patternType="solid">
        <fgColor rgb="FFCCFFFF"/>
        <bgColor indexed="64"/>
      </patternFill>
    </fill>
    <fill>
      <patternFill patternType="solid">
        <fgColor rgb="FF9E4770"/>
        <bgColor indexed="64"/>
      </patternFill>
    </fill>
    <fill>
      <patternFill patternType="solid">
        <fgColor rgb="FFF0F0F4"/>
        <bgColor indexed="64"/>
      </patternFill>
    </fill>
    <fill>
      <patternFill patternType="solid">
        <fgColor rgb="FFFFFFFF"/>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double"/>
    </border>
    <border>
      <left/>
      <right/>
      <top style="thin"/>
      <bottom style="thin"/>
    </border>
    <border>
      <left style="thin"/>
      <right/>
      <top style="thin"/>
      <bottom style="thin"/>
    </border>
    <border>
      <left/>
      <right/>
      <top/>
      <bottom style="hair"/>
    </border>
    <border>
      <left style="thin"/>
      <right/>
      <top/>
      <bottom style="thin"/>
    </border>
    <border>
      <left/>
      <right/>
      <top/>
      <bottom style="thin"/>
    </border>
    <border>
      <left/>
      <right style="thin"/>
      <top/>
      <bottom style="thin"/>
    </border>
    <border>
      <left/>
      <right style="thin"/>
      <top style="thin"/>
      <bottom style="thin"/>
    </border>
    <border>
      <left/>
      <right/>
      <top/>
      <bottom style="double"/>
    </border>
    <border>
      <left/>
      <right style="thin"/>
      <top style="thin"/>
      <bottom/>
    </border>
    <border>
      <left style="thin"/>
      <right/>
      <top/>
      <bottom/>
    </border>
    <border>
      <left/>
      <right style="thin"/>
      <top/>
      <bottom/>
    </border>
    <border>
      <left style="thin"/>
      <right style="thin"/>
      <top/>
      <bottom style="thin"/>
    </border>
    <border>
      <left style="thin"/>
      <right/>
      <top style="thin"/>
      <bottom/>
    </border>
    <border>
      <left style="thin"/>
      <right style="thin"/>
      <top/>
      <bottom/>
    </border>
    <border>
      <left style="thin"/>
      <right style="thin"/>
      <top style="thin"/>
      <bottom/>
    </border>
    <border>
      <left style="thin"/>
      <right style="thin"/>
      <top/>
      <bottom style="medium"/>
    </border>
    <border>
      <left/>
      <right/>
      <top style="medium"/>
      <bottom/>
    </border>
    <border>
      <left/>
      <right/>
      <top style="thin"/>
      <bottom/>
    </border>
    <border>
      <left/>
      <right/>
      <top/>
      <bottom style="medium"/>
    </border>
    <border>
      <left style="thin"/>
      <right/>
      <top/>
      <bottom style="hair"/>
    </border>
    <border>
      <left/>
      <right style="medium"/>
      <top style="medium"/>
      <bottom style="medium"/>
    </border>
    <border>
      <left/>
      <right/>
      <top style="hair"/>
      <bottom style="hair"/>
    </border>
    <border>
      <left style="hair"/>
      <right style="hair"/>
      <top/>
      <bottom style="hair"/>
    </border>
    <border>
      <left style="hair"/>
      <right/>
      <top/>
      <bottom style="hair"/>
    </border>
    <border>
      <left style="hair"/>
      <right style="hair"/>
      <top style="hair"/>
      <bottom style="hair"/>
    </border>
    <border>
      <left style="hair"/>
      <right/>
      <top style="hair"/>
      <bottom style="hair"/>
    </border>
    <border>
      <left style="hair"/>
      <right style="hair"/>
      <top style="hair"/>
      <bottom style="thin"/>
    </border>
    <border>
      <left style="hair"/>
      <right style="hair"/>
      <top/>
      <bottom style="thin"/>
    </border>
    <border>
      <left style="thin">
        <color rgb="FFCACAD9"/>
      </left>
      <right style="thin">
        <color rgb="FFCACAD9"/>
      </right>
      <top style="thin">
        <color rgb="FFCACAD9"/>
      </top>
      <bottom style="thin">
        <color rgb="FFCACAD9"/>
      </bottom>
    </border>
    <border>
      <left style="thin"/>
      <right/>
      <top style="dotted"/>
      <bottom>
        <color indexed="63"/>
      </bottom>
    </border>
    <border>
      <left/>
      <right style="thin"/>
      <top style="dotted"/>
      <bottom>
        <color indexed="63"/>
      </bottom>
    </border>
    <border>
      <left style="thin">
        <color rgb="FFCAC9D9"/>
      </left>
      <right style="thin">
        <color rgb="FFCAC9D9"/>
      </right>
      <top style="thin">
        <color rgb="FFCAC9D9"/>
      </top>
      <bottom style="thin">
        <color rgb="FFCAC9D9"/>
      </bottom>
    </border>
    <border>
      <left style="thin"/>
      <right>
        <color indexed="63"/>
      </right>
      <top>
        <color indexed="63"/>
      </top>
      <bottom style="dotted"/>
    </border>
    <border>
      <left>
        <color indexed="63"/>
      </left>
      <right style="thin"/>
      <top>
        <color indexed="63"/>
      </top>
      <bottom style="dotted"/>
    </border>
    <border>
      <left style="thin"/>
      <right style="thin"/>
      <top style="dotted"/>
      <bottom style="dotted"/>
    </border>
    <border>
      <left style="thin"/>
      <right style="thin"/>
      <top style="dotted"/>
      <bottom style="thin"/>
    </border>
    <border>
      <left style="thin"/>
      <right/>
      <top style="dotted"/>
      <bottom style="thin"/>
    </border>
    <border>
      <left>
        <color indexed="63"/>
      </left>
      <right style="thin"/>
      <top style="dotted"/>
      <bottom style="thin"/>
    </border>
    <border>
      <left style="thin"/>
      <right style="thin"/>
      <top>
        <color indexed="63"/>
      </top>
      <bottom style="dotted"/>
    </border>
    <border>
      <left style="thin"/>
      <right style="thin"/>
      <top style="dotted"/>
      <bottom style="dashed"/>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style="dotted"/>
      <bottom style="dotted"/>
    </border>
    <border>
      <left>
        <color indexed="63"/>
      </left>
      <right style="thin"/>
      <top style="dotted"/>
      <bottom style="dotted"/>
    </border>
    <border>
      <left style="thin"/>
      <right style="thin"/>
      <top>
        <color indexed="63"/>
      </top>
      <bottom style="dashed"/>
    </border>
    <border>
      <left style="thin"/>
      <right style="medium"/>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0" fillId="0" borderId="0">
      <alignment/>
      <protection/>
    </xf>
    <xf numFmtId="0" fontId="1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3">
    <xf numFmtId="0" fontId="0" fillId="0" borderId="0" xfId="0"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2" fillId="33" borderId="0" xfId="0" applyFont="1" applyFill="1" applyAlignment="1">
      <alignment/>
    </xf>
    <xf numFmtId="15" fontId="2" fillId="33" borderId="10" xfId="0" applyNumberFormat="1" applyFont="1" applyFill="1" applyBorder="1" applyAlignment="1">
      <alignment/>
    </xf>
    <xf numFmtId="0" fontId="0" fillId="33" borderId="0" xfId="0" applyFill="1" applyAlignment="1">
      <alignment/>
    </xf>
    <xf numFmtId="38" fontId="0" fillId="33" borderId="11" xfId="0" applyNumberFormat="1" applyFill="1" applyBorder="1" applyAlignment="1">
      <alignment/>
    </xf>
    <xf numFmtId="38" fontId="0" fillId="33" borderId="0" xfId="0" applyNumberFormat="1" applyFill="1" applyAlignment="1">
      <alignment/>
    </xf>
    <xf numFmtId="6" fontId="0" fillId="33" borderId="0" xfId="0" applyNumberFormat="1" applyFill="1" applyAlignment="1">
      <alignment/>
    </xf>
    <xf numFmtId="38" fontId="0" fillId="33" borderId="12" xfId="0" applyNumberFormat="1" applyFill="1" applyBorder="1" applyAlignment="1">
      <alignment/>
    </xf>
    <xf numFmtId="38" fontId="0" fillId="0" borderId="0" xfId="0" applyNumberFormat="1" applyAlignment="1">
      <alignment/>
    </xf>
    <xf numFmtId="6" fontId="0" fillId="0" borderId="0" xfId="0" applyNumberFormat="1" applyAlignment="1">
      <alignment/>
    </xf>
    <xf numFmtId="0" fontId="2" fillId="33" borderId="0" xfId="0" applyFont="1" applyFill="1" applyAlignment="1">
      <alignment horizontal="centerContinuous"/>
    </xf>
    <xf numFmtId="0" fontId="2" fillId="33" borderId="13" xfId="0" applyFont="1" applyFill="1" applyBorder="1" applyAlignment="1">
      <alignment horizontal="centerContinuous"/>
    </xf>
    <xf numFmtId="0" fontId="2" fillId="33" borderId="12" xfId="0" applyFont="1" applyFill="1" applyBorder="1" applyAlignment="1">
      <alignment horizontal="centerContinuous"/>
    </xf>
    <xf numFmtId="0" fontId="0" fillId="0" borderId="14" xfId="0" applyBorder="1" applyAlignment="1" applyProtection="1">
      <alignment/>
      <protection locked="0"/>
    </xf>
    <xf numFmtId="0" fontId="2" fillId="33" borderId="15" xfId="0" applyFont="1" applyFill="1" applyBorder="1" applyAlignment="1">
      <alignment/>
    </xf>
    <xf numFmtId="0" fontId="2" fillId="33" borderId="16" xfId="0" applyFont="1" applyFill="1" applyBorder="1" applyAlignment="1">
      <alignment horizontal="centerContinuous"/>
    </xf>
    <xf numFmtId="165" fontId="0" fillId="33" borderId="17" xfId="0" applyNumberFormat="1" applyFont="1" applyFill="1" applyBorder="1" applyAlignment="1">
      <alignment/>
    </xf>
    <xf numFmtId="0" fontId="2" fillId="33" borderId="13" xfId="0" applyFont="1" applyFill="1" applyBorder="1" applyAlignment="1">
      <alignment/>
    </xf>
    <xf numFmtId="0" fontId="0" fillId="33" borderId="10" xfId="0"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xf>
    <xf numFmtId="0" fontId="3" fillId="33" borderId="0" xfId="0" applyFont="1" applyFill="1" applyAlignment="1">
      <alignment horizontal="centerContinuous"/>
    </xf>
    <xf numFmtId="0" fontId="0" fillId="33" borderId="0" xfId="0" applyFill="1" applyAlignment="1">
      <alignment horizontal="centerContinuous"/>
    </xf>
    <xf numFmtId="17" fontId="0" fillId="0" borderId="14" xfId="0" applyNumberFormat="1" applyBorder="1" applyAlignment="1" applyProtection="1">
      <alignment/>
      <protection locked="0"/>
    </xf>
    <xf numFmtId="0" fontId="9" fillId="33" borderId="18" xfId="0" applyFont="1" applyFill="1" applyBorder="1" applyAlignment="1">
      <alignment horizontal="centerContinuous" wrapText="1"/>
    </xf>
    <xf numFmtId="165" fontId="9" fillId="33" borderId="10" xfId="0" applyNumberFormat="1" applyFont="1" applyFill="1" applyBorder="1" applyAlignment="1">
      <alignment wrapText="1"/>
    </xf>
    <xf numFmtId="0" fontId="9" fillId="33" borderId="13" xfId="0" applyFont="1" applyFill="1" applyBorder="1" applyAlignment="1">
      <alignment horizontal="centerContinuous" vertical="center" wrapText="1"/>
    </xf>
    <xf numFmtId="165" fontId="9" fillId="33" borderId="13" xfId="0" applyNumberFormat="1" applyFont="1" applyFill="1" applyBorder="1" applyAlignment="1">
      <alignment wrapText="1"/>
    </xf>
    <xf numFmtId="6" fontId="0" fillId="33" borderId="19" xfId="0" applyNumberFormat="1" applyFill="1" applyBorder="1" applyAlignment="1">
      <alignment/>
    </xf>
    <xf numFmtId="0" fontId="0" fillId="34" borderId="0" xfId="0" applyFill="1" applyAlignment="1">
      <alignment/>
    </xf>
    <xf numFmtId="0" fontId="9" fillId="33" borderId="12" xfId="0" applyFont="1" applyFill="1" applyBorder="1" applyAlignment="1">
      <alignment horizontal="centerContinuous" vertical="center" wrapText="1"/>
    </xf>
    <xf numFmtId="0" fontId="0" fillId="34" borderId="20" xfId="0" applyFill="1" applyBorder="1" applyAlignment="1">
      <alignment/>
    </xf>
    <xf numFmtId="0" fontId="2" fillId="33" borderId="16" xfId="0" applyFont="1" applyFill="1" applyBorder="1" applyAlignment="1">
      <alignment/>
    </xf>
    <xf numFmtId="0" fontId="0" fillId="34" borderId="18" xfId="0" applyFill="1" applyBorder="1" applyAlignment="1">
      <alignment/>
    </xf>
    <xf numFmtId="0" fontId="11" fillId="33" borderId="21" xfId="0" applyFont="1" applyFill="1" applyBorder="1" applyAlignment="1">
      <alignment/>
    </xf>
    <xf numFmtId="6" fontId="0" fillId="34" borderId="0" xfId="0" applyNumberFormat="1" applyFill="1" applyAlignment="1">
      <alignment/>
    </xf>
    <xf numFmtId="0" fontId="11" fillId="33" borderId="0" xfId="0" applyFont="1" applyFill="1" applyAlignment="1">
      <alignment/>
    </xf>
    <xf numFmtId="0" fontId="0" fillId="33" borderId="0" xfId="0" applyFill="1" applyAlignment="1">
      <alignment horizontal="right"/>
    </xf>
    <xf numFmtId="0" fontId="0" fillId="33" borderId="20" xfId="0" applyFill="1" applyBorder="1" applyAlignment="1">
      <alignment/>
    </xf>
    <xf numFmtId="0" fontId="0" fillId="33" borderId="22" xfId="0" applyFill="1" applyBorder="1" applyAlignment="1">
      <alignment horizontal="right"/>
    </xf>
    <xf numFmtId="0" fontId="0" fillId="33" borderId="15" xfId="0" applyFill="1" applyBorder="1" applyAlignment="1">
      <alignment/>
    </xf>
    <xf numFmtId="0" fontId="0" fillId="33" borderId="17" xfId="0" applyFill="1" applyBorder="1" applyAlignment="1">
      <alignment horizontal="right"/>
    </xf>
    <xf numFmtId="0" fontId="0" fillId="33" borderId="15" xfId="0" applyFill="1" applyBorder="1" applyAlignment="1">
      <alignment/>
    </xf>
    <xf numFmtId="0" fontId="0" fillId="0" borderId="10" xfId="0" applyBorder="1" applyAlignment="1" applyProtection="1">
      <alignment/>
      <protection locked="0"/>
    </xf>
    <xf numFmtId="0" fontId="2" fillId="33" borderId="0" xfId="0" applyFont="1" applyFill="1" applyAlignment="1">
      <alignment horizontal="centerContinuous"/>
    </xf>
    <xf numFmtId="38" fontId="0" fillId="33" borderId="0" xfId="60" applyNumberFormat="1" applyFont="1" applyFill="1">
      <alignment/>
      <protection/>
    </xf>
    <xf numFmtId="0" fontId="14" fillId="0" borderId="0" xfId="60">
      <alignment/>
      <protection/>
    </xf>
    <xf numFmtId="38" fontId="0" fillId="33" borderId="16" xfId="60" applyNumberFormat="1" applyFont="1" applyFill="1" applyBorder="1">
      <alignment/>
      <protection/>
    </xf>
    <xf numFmtId="38" fontId="2" fillId="33" borderId="21" xfId="60" applyNumberFormat="1" applyFont="1" applyFill="1" applyBorder="1">
      <alignment/>
      <protection/>
    </xf>
    <xf numFmtId="38" fontId="0" fillId="33" borderId="22" xfId="60" applyNumberFormat="1" applyFont="1" applyFill="1" applyBorder="1">
      <alignment/>
      <protection/>
    </xf>
    <xf numFmtId="38" fontId="0" fillId="33" borderId="21" xfId="60" applyNumberFormat="1" applyFont="1" applyFill="1" applyBorder="1">
      <alignment/>
      <protection/>
    </xf>
    <xf numFmtId="38" fontId="0" fillId="33" borderId="17" xfId="60" applyNumberFormat="1" applyFont="1" applyFill="1" applyBorder="1">
      <alignment/>
      <protection/>
    </xf>
    <xf numFmtId="38" fontId="0" fillId="33" borderId="23" xfId="60" applyNumberFormat="1" applyFont="1" applyFill="1" applyBorder="1">
      <alignment/>
      <protection/>
    </xf>
    <xf numFmtId="38" fontId="0" fillId="33" borderId="24" xfId="60" applyNumberFormat="1" applyFont="1" applyFill="1" applyBorder="1" applyAlignment="1">
      <alignment horizontal="center"/>
      <protection/>
    </xf>
    <xf numFmtId="166" fontId="0" fillId="33" borderId="21" xfId="60" applyNumberFormat="1" applyFont="1" applyFill="1" applyBorder="1">
      <alignment/>
      <protection/>
    </xf>
    <xf numFmtId="166" fontId="0" fillId="33" borderId="0" xfId="60" applyNumberFormat="1" applyFont="1" applyFill="1">
      <alignment/>
      <protection/>
    </xf>
    <xf numFmtId="166" fontId="0" fillId="33" borderId="22" xfId="60" applyNumberFormat="1" applyFont="1" applyFill="1" applyBorder="1">
      <alignment/>
      <protection/>
    </xf>
    <xf numFmtId="166" fontId="0" fillId="33" borderId="25" xfId="60" applyNumberFormat="1" applyFont="1" applyFill="1" applyBorder="1">
      <alignment/>
      <protection/>
    </xf>
    <xf numFmtId="38" fontId="0" fillId="0" borderId="0" xfId="60" applyNumberFormat="1" applyFont="1" applyProtection="1">
      <alignment/>
      <protection locked="0"/>
    </xf>
    <xf numFmtId="38" fontId="0" fillId="0" borderId="22" xfId="60" applyNumberFormat="1" applyFont="1" applyBorder="1" applyProtection="1">
      <alignment/>
      <protection locked="0"/>
    </xf>
    <xf numFmtId="38" fontId="0" fillId="35" borderId="14" xfId="44" applyNumberFormat="1" applyFont="1" applyFill="1" applyBorder="1" applyAlignment="1">
      <alignment/>
    </xf>
    <xf numFmtId="166" fontId="0" fillId="33" borderId="23" xfId="60" applyNumberFormat="1" applyFont="1" applyFill="1" applyBorder="1">
      <alignment/>
      <protection/>
    </xf>
    <xf numFmtId="38" fontId="0" fillId="33" borderId="13" xfId="60" applyNumberFormat="1" applyFont="1" applyFill="1" applyBorder="1">
      <alignment/>
      <protection/>
    </xf>
    <xf numFmtId="38" fontId="0" fillId="33" borderId="12" xfId="60" applyNumberFormat="1" applyFont="1" applyFill="1" applyBorder="1">
      <alignment/>
      <protection/>
    </xf>
    <xf numFmtId="38" fontId="0" fillId="33" borderId="18" xfId="60" applyNumberFormat="1" applyFont="1" applyFill="1" applyBorder="1">
      <alignment/>
      <protection/>
    </xf>
    <xf numFmtId="166" fontId="0" fillId="33" borderId="15" xfId="60" applyNumberFormat="1" applyFont="1" applyFill="1" applyBorder="1">
      <alignment/>
      <protection/>
    </xf>
    <xf numFmtId="166" fontId="0" fillId="33" borderId="16" xfId="60" applyNumberFormat="1" applyFont="1" applyFill="1" applyBorder="1">
      <alignment/>
      <protection/>
    </xf>
    <xf numFmtId="166" fontId="0" fillId="33" borderId="17" xfId="60" applyNumberFormat="1" applyFont="1" applyFill="1" applyBorder="1">
      <alignment/>
      <protection/>
    </xf>
    <xf numFmtId="38" fontId="0" fillId="33" borderId="10" xfId="60" applyNumberFormat="1" applyFont="1" applyFill="1" applyBorder="1">
      <alignment/>
      <protection/>
    </xf>
    <xf numFmtId="38" fontId="0" fillId="33" borderId="25" xfId="60" applyNumberFormat="1" applyFont="1" applyFill="1" applyBorder="1">
      <alignment/>
      <protection/>
    </xf>
    <xf numFmtId="38" fontId="0" fillId="33" borderId="25" xfId="60" applyNumberFormat="1" applyFont="1" applyFill="1" applyBorder="1" applyAlignment="1">
      <alignment horizontal="center"/>
      <protection/>
    </xf>
    <xf numFmtId="38" fontId="0" fillId="33" borderId="15" xfId="60" applyNumberFormat="1" applyFont="1" applyFill="1" applyBorder="1">
      <alignment/>
      <protection/>
    </xf>
    <xf numFmtId="38" fontId="0" fillId="33" borderId="26" xfId="60" applyNumberFormat="1" applyFont="1" applyFill="1" applyBorder="1">
      <alignment/>
      <protection/>
    </xf>
    <xf numFmtId="166" fontId="2" fillId="33" borderId="24" xfId="60" applyNumberFormat="1" applyFont="1" applyFill="1" applyBorder="1">
      <alignment/>
      <protection/>
    </xf>
    <xf numFmtId="166" fontId="0" fillId="33" borderId="10" xfId="60" applyNumberFormat="1" applyFont="1" applyFill="1" applyBorder="1">
      <alignment/>
      <protection/>
    </xf>
    <xf numFmtId="165" fontId="0" fillId="33" borderId="21" xfId="60" applyNumberFormat="1" applyFont="1" applyFill="1" applyBorder="1">
      <alignment/>
      <protection/>
    </xf>
    <xf numFmtId="165" fontId="0" fillId="33" borderId="0" xfId="60" applyNumberFormat="1" applyFont="1" applyFill="1">
      <alignment/>
      <protection/>
    </xf>
    <xf numFmtId="165" fontId="0" fillId="33" borderId="22" xfId="60" applyNumberFormat="1" applyFont="1" applyFill="1" applyBorder="1">
      <alignment/>
      <protection/>
    </xf>
    <xf numFmtId="38" fontId="0" fillId="34" borderId="0" xfId="60" applyNumberFormat="1" applyFont="1" applyFill="1">
      <alignment/>
      <protection/>
    </xf>
    <xf numFmtId="38" fontId="0" fillId="34" borderId="22" xfId="60" applyNumberFormat="1" applyFont="1" applyFill="1" applyBorder="1">
      <alignment/>
      <protection/>
    </xf>
    <xf numFmtId="38" fontId="0" fillId="34" borderId="17" xfId="60" applyNumberFormat="1" applyFont="1" applyFill="1" applyBorder="1">
      <alignment/>
      <protection/>
    </xf>
    <xf numFmtId="38" fontId="0" fillId="33" borderId="23" xfId="60" applyNumberFormat="1" applyFont="1" applyFill="1" applyBorder="1" applyAlignment="1">
      <alignment horizontal="right"/>
      <protection/>
    </xf>
    <xf numFmtId="38" fontId="8" fillId="0" borderId="27" xfId="0" applyNumberFormat="1" applyFont="1" applyBorder="1" applyAlignment="1" applyProtection="1">
      <alignment/>
      <protection locked="0"/>
    </xf>
    <xf numFmtId="38" fontId="11" fillId="33" borderId="0" xfId="0" applyNumberFormat="1" applyFont="1" applyFill="1" applyAlignment="1">
      <alignment horizontal="center"/>
    </xf>
    <xf numFmtId="38" fontId="11" fillId="33" borderId="0" xfId="0" applyNumberFormat="1" applyFont="1" applyFill="1" applyAlignment="1">
      <alignment/>
    </xf>
    <xf numFmtId="38" fontId="13" fillId="0" borderId="21" xfId="0" applyNumberFormat="1" applyFont="1" applyBorder="1" applyAlignment="1" applyProtection="1">
      <alignment/>
      <protection locked="0"/>
    </xf>
    <xf numFmtId="167" fontId="11" fillId="33" borderId="28" xfId="0" applyNumberFormat="1" applyFont="1" applyFill="1" applyBorder="1" applyAlignment="1">
      <alignment/>
    </xf>
    <xf numFmtId="0" fontId="11" fillId="33" borderId="24" xfId="0" applyFont="1" applyFill="1" applyBorder="1" applyAlignment="1">
      <alignment/>
    </xf>
    <xf numFmtId="0" fontId="11" fillId="33" borderId="29" xfId="0" applyFont="1" applyFill="1" applyBorder="1" applyAlignment="1">
      <alignment horizontal="center"/>
    </xf>
    <xf numFmtId="0" fontId="0" fillId="33" borderId="22" xfId="0" applyFill="1" applyBorder="1" applyAlignment="1">
      <alignment/>
    </xf>
    <xf numFmtId="0" fontId="0" fillId="0" borderId="21" xfId="0" applyBorder="1" applyAlignment="1" applyProtection="1">
      <alignment/>
      <protection locked="0"/>
    </xf>
    <xf numFmtId="38" fontId="0" fillId="33" borderId="0" xfId="0" applyNumberFormat="1" applyFill="1" applyAlignment="1">
      <alignment/>
    </xf>
    <xf numFmtId="0" fontId="11" fillId="33" borderId="21" xfId="0" applyFont="1" applyFill="1" applyBorder="1" applyAlignment="1">
      <alignment horizontal="right"/>
    </xf>
    <xf numFmtId="38" fontId="0" fillId="33" borderId="16" xfId="0" applyNumberFormat="1" applyFill="1" applyBorder="1" applyAlignment="1">
      <alignment/>
    </xf>
    <xf numFmtId="0" fontId="0" fillId="33" borderId="17" xfId="0" applyFill="1" applyBorder="1" applyAlignment="1">
      <alignment/>
    </xf>
    <xf numFmtId="38" fontId="13" fillId="33" borderId="11" xfId="0" applyNumberFormat="1" applyFont="1" applyFill="1" applyBorder="1" applyAlignment="1">
      <alignment/>
    </xf>
    <xf numFmtId="38" fontId="8" fillId="0" borderId="19" xfId="0" applyNumberFormat="1" applyFont="1" applyBorder="1" applyAlignment="1" applyProtection="1">
      <alignment/>
      <protection locked="0"/>
    </xf>
    <xf numFmtId="38" fontId="8" fillId="0" borderId="0" xfId="0" applyNumberFormat="1" applyFont="1" applyAlignment="1" applyProtection="1">
      <alignment/>
      <protection locked="0"/>
    </xf>
    <xf numFmtId="38" fontId="8" fillId="0" borderId="30" xfId="0" applyNumberFormat="1" applyFont="1" applyBorder="1" applyAlignment="1" applyProtection="1">
      <alignment/>
      <protection locked="0"/>
    </xf>
    <xf numFmtId="0" fontId="6" fillId="0" borderId="0" xfId="0" applyFont="1" applyAlignment="1" applyProtection="1">
      <alignment/>
      <protection locked="0"/>
    </xf>
    <xf numFmtId="38" fontId="17" fillId="33" borderId="0" xfId="0" applyNumberFormat="1" applyFont="1" applyFill="1" applyAlignment="1">
      <alignment wrapText="1"/>
    </xf>
    <xf numFmtId="38" fontId="0" fillId="33" borderId="29" xfId="60" applyNumberFormat="1" applyFont="1" applyFill="1" applyBorder="1">
      <alignment/>
      <protection/>
    </xf>
    <xf numFmtId="38" fontId="0" fillId="33" borderId="20" xfId="60" applyNumberFormat="1" applyFont="1" applyFill="1" applyBorder="1">
      <alignment/>
      <protection/>
    </xf>
    <xf numFmtId="38" fontId="0" fillId="35" borderId="31" xfId="44" applyNumberFormat="1" applyFont="1" applyFill="1" applyBorder="1" applyAlignment="1">
      <alignment/>
    </xf>
    <xf numFmtId="38" fontId="0" fillId="35" borderId="15" xfId="44" applyNumberFormat="1" applyFont="1" applyFill="1" applyBorder="1" applyAlignment="1">
      <alignment/>
    </xf>
    <xf numFmtId="38" fontId="0" fillId="35" borderId="16" xfId="44" applyNumberFormat="1" applyFont="1" applyFill="1" applyBorder="1" applyAlignment="1">
      <alignment/>
    </xf>
    <xf numFmtId="38" fontId="0" fillId="33" borderId="29" xfId="44" applyNumberFormat="1" applyFont="1" applyFill="1" applyBorder="1" applyAlignment="1">
      <alignment/>
    </xf>
    <xf numFmtId="38" fontId="0" fillId="33" borderId="0" xfId="44" applyNumberFormat="1" applyFont="1" applyFill="1" applyAlignment="1">
      <alignment/>
    </xf>
    <xf numFmtId="38" fontId="0" fillId="33" borderId="0" xfId="0" applyNumberFormat="1" applyFill="1" applyAlignment="1">
      <alignment horizontal="right"/>
    </xf>
    <xf numFmtId="0" fontId="15" fillId="33" borderId="10" xfId="0" applyFont="1" applyFill="1" applyBorder="1" applyAlignment="1">
      <alignment wrapText="1"/>
    </xf>
    <xf numFmtId="169" fontId="11" fillId="33" borderId="0" xfId="0" applyNumberFormat="1" applyFont="1" applyFill="1" applyAlignment="1">
      <alignment/>
    </xf>
    <xf numFmtId="38" fontId="2" fillId="33" borderId="0" xfId="0" applyNumberFormat="1" applyFont="1" applyFill="1" applyAlignment="1">
      <alignment/>
    </xf>
    <xf numFmtId="0" fontId="0" fillId="33" borderId="32" xfId="0" applyFill="1" applyBorder="1" applyAlignment="1">
      <alignment/>
    </xf>
    <xf numFmtId="38" fontId="0" fillId="33" borderId="17" xfId="0" applyNumberFormat="1" applyFill="1" applyBorder="1" applyAlignment="1">
      <alignment/>
    </xf>
    <xf numFmtId="0" fontId="0" fillId="36" borderId="29" xfId="0" applyFill="1" applyBorder="1" applyAlignment="1">
      <alignment/>
    </xf>
    <xf numFmtId="0" fontId="0" fillId="33" borderId="0" xfId="0" applyFill="1" applyAlignment="1">
      <alignment/>
    </xf>
    <xf numFmtId="0" fontId="0" fillId="33" borderId="16" xfId="0" applyFill="1" applyBorder="1" applyAlignment="1">
      <alignment/>
    </xf>
    <xf numFmtId="0" fontId="0" fillId="33" borderId="21" xfId="0" applyFill="1" applyBorder="1" applyAlignment="1">
      <alignment/>
    </xf>
    <xf numFmtId="0" fontId="0" fillId="0" borderId="17" xfId="0" applyBorder="1" applyAlignment="1" applyProtection="1">
      <alignment/>
      <protection locked="0"/>
    </xf>
    <xf numFmtId="0" fontId="0" fillId="33" borderId="0" xfId="0" applyFill="1" applyAlignment="1">
      <alignment horizontal="right"/>
    </xf>
    <xf numFmtId="0" fontId="10" fillId="33" borderId="16" xfId="0" applyFont="1" applyFill="1" applyBorder="1" applyAlignment="1" applyProtection="1">
      <alignment horizontal="centerContinuous"/>
      <protection locked="0"/>
    </xf>
    <xf numFmtId="0" fontId="4" fillId="33" borderId="16" xfId="0" applyFont="1" applyFill="1" applyBorder="1" applyAlignment="1" applyProtection="1">
      <alignment horizontal="centerContinuous"/>
      <protection locked="0"/>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15" fontId="6" fillId="33" borderId="0" xfId="0" applyNumberFormat="1" applyFont="1" applyFill="1" applyAlignment="1" applyProtection="1" quotePrefix="1">
      <alignment/>
      <protection locked="0"/>
    </xf>
    <xf numFmtId="0" fontId="0" fillId="33" borderId="0" xfId="0" applyFill="1" applyAlignment="1" applyProtection="1">
      <alignment/>
      <protection locked="0"/>
    </xf>
    <xf numFmtId="0" fontId="0" fillId="33" borderId="0" xfId="0" applyFont="1" applyFill="1" applyAlignment="1" applyProtection="1">
      <alignment/>
      <protection locked="0"/>
    </xf>
    <xf numFmtId="0" fontId="7" fillId="33" borderId="0" xfId="0" applyFont="1" applyFill="1" applyAlignment="1" applyProtection="1">
      <alignment/>
      <protection locked="0"/>
    </xf>
    <xf numFmtId="0" fontId="2" fillId="33" borderId="0" xfId="0" applyFont="1" applyFill="1" applyAlignment="1" applyProtection="1">
      <alignment/>
      <protection locked="0"/>
    </xf>
    <xf numFmtId="15" fontId="2" fillId="33" borderId="10" xfId="0" applyNumberFormat="1" applyFont="1" applyFill="1" applyBorder="1" applyAlignment="1" applyProtection="1">
      <alignment/>
      <protection locked="0"/>
    </xf>
    <xf numFmtId="0" fontId="8" fillId="33" borderId="0" xfId="0" applyFont="1" applyFill="1" applyAlignment="1" applyProtection="1">
      <alignment/>
      <protection locked="0"/>
    </xf>
    <xf numFmtId="0" fontId="2" fillId="33" borderId="30" xfId="0" applyFont="1" applyFill="1" applyBorder="1" applyAlignment="1" applyProtection="1">
      <alignment/>
      <protection locked="0"/>
    </xf>
    <xf numFmtId="0" fontId="0" fillId="0" borderId="14" xfId="0" applyBorder="1" applyAlignment="1">
      <alignment/>
    </xf>
    <xf numFmtId="15" fontId="0" fillId="0" borderId="14" xfId="0" applyNumberFormat="1" applyFont="1" applyBorder="1" applyAlignment="1">
      <alignment/>
    </xf>
    <xf numFmtId="165" fontId="0" fillId="0" borderId="16" xfId="0" applyNumberFormat="1" applyBorder="1" applyAlignment="1">
      <alignment/>
    </xf>
    <xf numFmtId="168" fontId="0" fillId="33" borderId="0" xfId="0" applyNumberFormat="1" applyFill="1" applyAlignment="1">
      <alignment/>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2" fillId="37" borderId="0" xfId="0" applyFont="1" applyFill="1" applyAlignment="1">
      <alignment horizontal="left"/>
    </xf>
    <xf numFmtId="0" fontId="2" fillId="37" borderId="0" xfId="0" applyFont="1" applyFill="1" applyAlignment="1">
      <alignment horizontal="centerContinuous"/>
    </xf>
    <xf numFmtId="0" fontId="2" fillId="33" borderId="21" xfId="0" applyFont="1" applyFill="1" applyBorder="1" applyAlignment="1">
      <alignment horizontal="centerContinuous"/>
    </xf>
    <xf numFmtId="0" fontId="2" fillId="33" borderId="0" xfId="0" applyFont="1" applyFill="1" applyAlignment="1">
      <alignment/>
    </xf>
    <xf numFmtId="165" fontId="0" fillId="33" borderId="22" xfId="0" applyNumberFormat="1" applyFont="1" applyFill="1" applyBorder="1" applyAlignment="1">
      <alignment/>
    </xf>
    <xf numFmtId="0" fontId="0" fillId="0" borderId="0" xfId="0" applyFont="1" applyAlignment="1" applyProtection="1">
      <alignment/>
      <protection locked="0"/>
    </xf>
    <xf numFmtId="0" fontId="0" fillId="0" borderId="14" xfId="0" applyBorder="1" applyAlignment="1">
      <alignment wrapText="1"/>
    </xf>
    <xf numFmtId="0" fontId="0" fillId="0" borderId="14" xfId="0" applyFont="1" applyBorder="1" applyAlignment="1">
      <alignment/>
    </xf>
    <xf numFmtId="0" fontId="0" fillId="38" borderId="0" xfId="0" applyFill="1" applyAlignment="1">
      <alignment/>
    </xf>
    <xf numFmtId="0" fontId="73" fillId="0" borderId="0" xfId="0" applyFont="1" applyAlignment="1">
      <alignment/>
    </xf>
    <xf numFmtId="6" fontId="0" fillId="39" borderId="12" xfId="0" applyNumberFormat="1" applyFill="1" applyBorder="1" applyAlignment="1">
      <alignment/>
    </xf>
    <xf numFmtId="165" fontId="19" fillId="33" borderId="13" xfId="0" applyNumberFormat="1" applyFont="1" applyFill="1" applyBorder="1" applyAlignment="1">
      <alignment horizontal="centerContinuous" wrapText="1"/>
    </xf>
    <xf numFmtId="0" fontId="19" fillId="33" borderId="18" xfId="0" applyFont="1" applyFill="1" applyBorder="1" applyAlignment="1">
      <alignment horizontal="centerContinuous" wrapText="1"/>
    </xf>
    <xf numFmtId="165" fontId="19" fillId="33" borderId="10" xfId="0" applyNumberFormat="1" applyFont="1" applyFill="1" applyBorder="1" applyAlignment="1">
      <alignment horizontal="center" vertical="center" wrapText="1"/>
    </xf>
    <xf numFmtId="165" fontId="19" fillId="33" borderId="10" xfId="0" applyNumberFormat="1" applyFont="1" applyFill="1" applyBorder="1" applyAlignment="1">
      <alignment horizontal="centerContinuous" vertical="center" wrapText="1"/>
    </xf>
    <xf numFmtId="165" fontId="19" fillId="33" borderId="10" xfId="0" applyNumberFormat="1" applyFont="1" applyFill="1" applyBorder="1" applyAlignment="1">
      <alignment wrapText="1"/>
    </xf>
    <xf numFmtId="0" fontId="19" fillId="34" borderId="10" xfId="0" applyFont="1" applyFill="1" applyBorder="1" applyAlignment="1">
      <alignment horizontal="centerContinuous" vertical="center" wrapText="1"/>
    </xf>
    <xf numFmtId="165" fontId="0" fillId="37" borderId="0" xfId="60" applyNumberFormat="1" applyFont="1" applyFill="1">
      <alignment/>
      <protection/>
    </xf>
    <xf numFmtId="49" fontId="74" fillId="40" borderId="40" xfId="0" applyNumberFormat="1" applyFont="1" applyFill="1" applyBorder="1" applyAlignment="1">
      <alignment horizontal="left"/>
    </xf>
    <xf numFmtId="38" fontId="0" fillId="34" borderId="0" xfId="60" applyNumberFormat="1" applyFont="1" applyFill="1">
      <alignment/>
      <protection/>
    </xf>
    <xf numFmtId="38" fontId="0" fillId="0" borderId="17" xfId="60" applyNumberFormat="1" applyFont="1" applyBorder="1" applyProtection="1">
      <alignment/>
      <protection locked="0"/>
    </xf>
    <xf numFmtId="38" fontId="0" fillId="34" borderId="20" xfId="60" applyNumberFormat="1" applyFont="1" applyFill="1" applyBorder="1">
      <alignment/>
      <protection/>
    </xf>
    <xf numFmtId="38" fontId="0" fillId="34" borderId="20" xfId="60" applyNumberFormat="1" applyFont="1" applyFill="1" applyBorder="1">
      <alignment/>
      <protection/>
    </xf>
    <xf numFmtId="38" fontId="0" fillId="37" borderId="0" xfId="60" applyNumberFormat="1" applyFont="1" applyFill="1">
      <alignment/>
      <protection/>
    </xf>
    <xf numFmtId="0" fontId="14" fillId="37" borderId="0" xfId="60" applyFill="1">
      <alignment/>
      <protection/>
    </xf>
    <xf numFmtId="0" fontId="0" fillId="0" borderId="14" xfId="0" applyFont="1" applyBorder="1" applyAlignment="1" applyProtection="1">
      <alignment/>
      <protection locked="0"/>
    </xf>
    <xf numFmtId="174" fontId="0" fillId="37" borderId="22" xfId="60" applyNumberFormat="1" applyFont="1" applyFill="1" applyBorder="1">
      <alignment/>
      <protection/>
    </xf>
    <xf numFmtId="0" fontId="2" fillId="37" borderId="12" xfId="0" applyFont="1" applyFill="1" applyBorder="1" applyAlignment="1">
      <alignment/>
    </xf>
    <xf numFmtId="0" fontId="0" fillId="0" borderId="0" xfId="59" applyProtection="1">
      <alignment/>
      <protection locked="0"/>
    </xf>
    <xf numFmtId="0" fontId="21" fillId="0" borderId="0" xfId="59" applyFont="1" applyAlignment="1" applyProtection="1">
      <alignment horizontal="right"/>
      <protection locked="0"/>
    </xf>
    <xf numFmtId="0" fontId="21" fillId="0" borderId="10" xfId="59" applyFont="1" applyBorder="1" applyAlignment="1" applyProtection="1">
      <alignment horizontal="left"/>
      <protection locked="0"/>
    </xf>
    <xf numFmtId="0" fontId="21" fillId="0" borderId="0" xfId="59" applyFont="1" applyAlignment="1" applyProtection="1">
      <alignment horizontal="right" vertical="center"/>
      <protection locked="0"/>
    </xf>
    <xf numFmtId="0" fontId="21" fillId="0" borderId="10" xfId="59" applyFont="1" applyBorder="1" applyAlignment="1" applyProtection="1">
      <alignment horizontal="right"/>
      <protection locked="0"/>
    </xf>
    <xf numFmtId="0" fontId="22" fillId="0" borderId="0" xfId="59" applyFont="1" applyAlignment="1" applyProtection="1">
      <alignment vertical="center"/>
      <protection locked="0"/>
    </xf>
    <xf numFmtId="0" fontId="21" fillId="0" borderId="0" xfId="59" applyFont="1" applyAlignment="1" applyProtection="1">
      <alignment vertical="center"/>
      <protection locked="0"/>
    </xf>
    <xf numFmtId="0" fontId="21" fillId="0" borderId="0" xfId="59" applyFont="1" applyAlignment="1" applyProtection="1" quotePrefix="1">
      <alignment vertical="top"/>
      <protection locked="0"/>
    </xf>
    <xf numFmtId="0" fontId="21" fillId="0" borderId="0" xfId="59" applyFont="1" applyAlignment="1" applyProtection="1">
      <alignment horizontal="left" vertical="center" wrapText="1"/>
      <protection locked="0"/>
    </xf>
    <xf numFmtId="0" fontId="21" fillId="0" borderId="10" xfId="59" applyFont="1" applyBorder="1" applyAlignment="1" applyProtection="1">
      <alignment horizontal="center"/>
      <protection locked="0"/>
    </xf>
    <xf numFmtId="0" fontId="21" fillId="0" borderId="0" xfId="59" applyFont="1" applyProtection="1">
      <alignment/>
      <protection locked="0"/>
    </xf>
    <xf numFmtId="0" fontId="21" fillId="0" borderId="0" xfId="59" applyFont="1" applyAlignment="1" applyProtection="1">
      <alignment horizontal="left" vertical="center" indent="4"/>
      <protection locked="0"/>
    </xf>
    <xf numFmtId="0" fontId="21" fillId="0" borderId="24" xfId="59" applyFont="1" applyBorder="1" applyAlignment="1" applyProtection="1">
      <alignment horizontal="center" vertical="center" wrapText="1"/>
      <protection locked="0"/>
    </xf>
    <xf numFmtId="0" fontId="21" fillId="0" borderId="0" xfId="59" applyFont="1" applyAlignment="1" applyProtection="1">
      <alignment horizontal="center" vertical="center" wrapText="1"/>
      <protection locked="0"/>
    </xf>
    <xf numFmtId="0" fontId="21" fillId="37" borderId="24" xfId="59" applyFont="1" applyFill="1" applyBorder="1" applyAlignment="1" applyProtection="1">
      <alignment horizontal="center" vertical="center" wrapText="1"/>
      <protection locked="0"/>
    </xf>
    <xf numFmtId="0" fontId="0" fillId="37" borderId="20" xfId="59" applyFill="1" applyBorder="1" applyProtection="1">
      <alignment/>
      <protection locked="0"/>
    </xf>
    <xf numFmtId="0" fontId="0" fillId="37" borderId="24" xfId="59" applyFill="1" applyBorder="1" applyProtection="1">
      <alignment/>
      <protection locked="0"/>
    </xf>
    <xf numFmtId="0" fontId="0" fillId="37" borderId="20" xfId="59" applyFill="1" applyBorder="1" applyProtection="1">
      <alignment/>
      <protection locked="0"/>
    </xf>
    <xf numFmtId="0" fontId="0" fillId="0" borderId="21" xfId="59" applyBorder="1" applyProtection="1">
      <alignment/>
      <protection locked="0"/>
    </xf>
    <xf numFmtId="0" fontId="21" fillId="0" borderId="0" xfId="59" applyFont="1" applyAlignment="1" applyProtection="1" quotePrefix="1">
      <alignment horizontal="right" vertical="center" wrapText="1"/>
      <protection locked="0"/>
    </xf>
    <xf numFmtId="0" fontId="21" fillId="0" borderId="0" xfId="59" applyFont="1" applyAlignment="1" applyProtection="1">
      <alignment vertical="center" wrapText="1"/>
      <protection locked="0"/>
    </xf>
    <xf numFmtId="0" fontId="21" fillId="0" borderId="21" xfId="59" applyFont="1" applyBorder="1" applyAlignment="1" applyProtection="1">
      <alignment vertical="center" wrapText="1"/>
      <protection locked="0"/>
    </xf>
    <xf numFmtId="0" fontId="0" fillId="37" borderId="22" xfId="59" applyFill="1" applyBorder="1" applyProtection="1">
      <alignment/>
      <protection locked="0"/>
    </xf>
    <xf numFmtId="0" fontId="0" fillId="37" borderId="21" xfId="59" applyFill="1" applyBorder="1" applyProtection="1">
      <alignment/>
      <protection locked="0"/>
    </xf>
    <xf numFmtId="0" fontId="21" fillId="0" borderId="0" xfId="59" applyFont="1" applyAlignment="1" applyProtection="1">
      <alignment wrapText="1"/>
      <protection locked="0"/>
    </xf>
    <xf numFmtId="0" fontId="21" fillId="0" borderId="15" xfId="59" applyFont="1" applyBorder="1" applyAlignment="1" applyProtection="1">
      <alignment vertical="center" wrapText="1"/>
      <protection locked="0"/>
    </xf>
    <xf numFmtId="0" fontId="21" fillId="0" borderId="16" xfId="59" applyFont="1" applyBorder="1" applyAlignment="1" applyProtection="1" quotePrefix="1">
      <alignment horizontal="right" vertical="center" wrapText="1"/>
      <protection locked="0"/>
    </xf>
    <xf numFmtId="0" fontId="21" fillId="0" borderId="16" xfId="59" applyFont="1" applyBorder="1" applyAlignment="1" applyProtection="1">
      <alignment vertical="center" wrapText="1"/>
      <protection locked="0"/>
    </xf>
    <xf numFmtId="0" fontId="21" fillId="0" borderId="16" xfId="59" applyFont="1" applyBorder="1" applyAlignment="1" applyProtection="1">
      <alignment vertical="center"/>
      <protection locked="0"/>
    </xf>
    <xf numFmtId="0" fontId="0" fillId="0" borderId="0" xfId="59">
      <alignment/>
      <protection/>
    </xf>
    <xf numFmtId="0" fontId="21" fillId="0" borderId="0" xfId="59" applyFont="1" applyAlignment="1">
      <alignment vertical="center"/>
      <protection/>
    </xf>
    <xf numFmtId="0" fontId="23" fillId="0" borderId="0" xfId="59" applyFont="1" applyAlignment="1">
      <alignment vertical="center"/>
      <protection/>
    </xf>
    <xf numFmtId="0" fontId="25" fillId="0" borderId="0" xfId="59" applyFont="1" applyAlignment="1">
      <alignment horizontal="justify" vertical="center"/>
      <protection/>
    </xf>
    <xf numFmtId="0" fontId="26" fillId="0" borderId="0" xfId="59" applyFont="1" applyAlignment="1">
      <alignment vertical="center" wrapText="1"/>
      <protection/>
    </xf>
    <xf numFmtId="0" fontId="26" fillId="0" borderId="0" xfId="59" applyFont="1" applyAlignment="1">
      <alignment vertical="center"/>
      <protection/>
    </xf>
    <xf numFmtId="0" fontId="0" fillId="33" borderId="24" xfId="0" applyFont="1" applyFill="1" applyBorder="1" applyAlignment="1">
      <alignment/>
    </xf>
    <xf numFmtId="0" fontId="0" fillId="33" borderId="21" xfId="0" applyFont="1" applyFill="1" applyBorder="1" applyAlignment="1">
      <alignment/>
    </xf>
    <xf numFmtId="0" fontId="0" fillId="33" borderId="0" xfId="0" applyFont="1" applyFill="1" applyAlignment="1">
      <alignment/>
    </xf>
    <xf numFmtId="37" fontId="21" fillId="37" borderId="21" xfId="59" applyNumberFormat="1" applyFont="1" applyFill="1" applyBorder="1" applyAlignment="1" applyProtection="1">
      <alignment horizontal="center" vertical="center" wrapText="1"/>
      <protection locked="0"/>
    </xf>
    <xf numFmtId="0" fontId="0" fillId="37" borderId="41" xfId="59" applyFill="1" applyBorder="1" applyProtection="1">
      <alignment/>
      <protection locked="0"/>
    </xf>
    <xf numFmtId="0" fontId="0" fillId="37" borderId="42" xfId="59" applyFill="1" applyBorder="1" applyProtection="1">
      <alignment/>
      <protection locked="0"/>
    </xf>
    <xf numFmtId="0" fontId="24" fillId="0" borderId="0" xfId="59" applyFont="1" applyAlignment="1" applyProtection="1">
      <alignment horizontal="center"/>
      <protection locked="0"/>
    </xf>
    <xf numFmtId="174" fontId="0" fillId="0" borderId="0" xfId="0" applyNumberFormat="1" applyAlignment="1" applyProtection="1">
      <alignment/>
      <protection locked="0"/>
    </xf>
    <xf numFmtId="166" fontId="0" fillId="33" borderId="25" xfId="60" applyNumberFormat="1" applyFont="1" applyFill="1" applyBorder="1">
      <alignment/>
      <protection/>
    </xf>
    <xf numFmtId="174" fontId="0" fillId="37" borderId="0" xfId="60" applyNumberFormat="1" applyFont="1" applyFill="1">
      <alignment/>
      <protection/>
    </xf>
    <xf numFmtId="0" fontId="21" fillId="0" borderId="0" xfId="59" applyFont="1" applyAlignment="1">
      <alignment vertical="center" wrapText="1"/>
      <protection/>
    </xf>
    <xf numFmtId="0" fontId="28" fillId="0" borderId="0" xfId="59" applyFont="1">
      <alignment/>
      <protection/>
    </xf>
    <xf numFmtId="0" fontId="29" fillId="0" borderId="0" xfId="59" applyFont="1" applyAlignment="1">
      <alignment horizontal="justify" vertical="center"/>
      <protection/>
    </xf>
    <xf numFmtId="0" fontId="29" fillId="0" borderId="0" xfId="59" applyFont="1" applyAlignment="1">
      <alignment vertical="center"/>
      <protection/>
    </xf>
    <xf numFmtId="0" fontId="14" fillId="0" borderId="0" xfId="59" applyFont="1">
      <alignment/>
      <protection/>
    </xf>
    <xf numFmtId="0" fontId="30" fillId="0" borderId="0" xfId="59" applyFont="1" applyAlignment="1">
      <alignment horizontal="center"/>
      <protection/>
    </xf>
    <xf numFmtId="0" fontId="30" fillId="0" borderId="0" xfId="59" applyFont="1">
      <alignment/>
      <protection/>
    </xf>
    <xf numFmtId="0" fontId="30" fillId="0" borderId="10" xfId="59" applyFont="1" applyBorder="1" applyAlignment="1">
      <alignment horizontal="left" vertical="top"/>
      <protection/>
    </xf>
    <xf numFmtId="0" fontId="30" fillId="0" borderId="10" xfId="59" applyFont="1" applyBorder="1">
      <alignment/>
      <protection/>
    </xf>
    <xf numFmtId="0" fontId="14" fillId="0" borderId="10" xfId="59" applyFont="1" applyBorder="1">
      <alignment/>
      <protection/>
    </xf>
    <xf numFmtId="0" fontId="14" fillId="0" borderId="18" xfId="59" applyFont="1" applyBorder="1" applyAlignment="1">
      <alignment horizontal="center"/>
      <protection/>
    </xf>
    <xf numFmtId="0" fontId="30" fillId="0" borderId="13" xfId="59" applyFont="1" applyBorder="1" applyAlignment="1">
      <alignment vertical="top"/>
      <protection/>
    </xf>
    <xf numFmtId="0" fontId="14" fillId="0" borderId="12" xfId="59" applyFont="1" applyBorder="1" applyAlignment="1">
      <alignment vertical="top"/>
      <protection/>
    </xf>
    <xf numFmtId="0" fontId="14" fillId="0" borderId="18" xfId="59" applyFont="1" applyBorder="1" applyAlignment="1">
      <alignment vertical="top"/>
      <protection/>
    </xf>
    <xf numFmtId="0" fontId="30" fillId="0" borderId="24" xfId="59" applyFont="1" applyBorder="1" applyAlignment="1">
      <alignment horizontal="left" vertical="top"/>
      <protection/>
    </xf>
    <xf numFmtId="0" fontId="30" fillId="0" borderId="29" xfId="59" applyFont="1" applyBorder="1">
      <alignment/>
      <protection/>
    </xf>
    <xf numFmtId="0" fontId="14" fillId="0" borderId="20" xfId="59" applyFont="1" applyBorder="1">
      <alignment/>
      <protection/>
    </xf>
    <xf numFmtId="0" fontId="30" fillId="0" borderId="15" xfId="59" applyFont="1" applyBorder="1" applyAlignment="1">
      <alignment horizontal="left" vertical="top"/>
      <protection/>
    </xf>
    <xf numFmtId="0" fontId="30" fillId="0" borderId="16" xfId="59" applyFont="1" applyBorder="1">
      <alignment/>
      <protection/>
    </xf>
    <xf numFmtId="0" fontId="14" fillId="0" borderId="17" xfId="59" applyFont="1" applyBorder="1">
      <alignment/>
      <protection/>
    </xf>
    <xf numFmtId="0" fontId="30" fillId="0" borderId="0" xfId="0" applyFont="1" applyAlignment="1">
      <alignment horizontal="justify" vertical="center"/>
    </xf>
    <xf numFmtId="38" fontId="0" fillId="33" borderId="26" xfId="60" applyNumberFormat="1" applyFont="1" applyFill="1" applyBorder="1" applyAlignment="1">
      <alignment horizontal="center"/>
      <protection/>
    </xf>
    <xf numFmtId="49" fontId="75" fillId="41" borderId="43" xfId="0" applyNumberFormat="1" applyFont="1" applyFill="1" applyBorder="1" applyAlignment="1">
      <alignment horizontal="left"/>
    </xf>
    <xf numFmtId="49" fontId="75" fillId="42" borderId="43" xfId="0" applyNumberFormat="1" applyFont="1" applyFill="1" applyBorder="1" applyAlignment="1">
      <alignment horizontal="left"/>
    </xf>
    <xf numFmtId="0" fontId="5" fillId="33" borderId="0" xfId="0" applyFont="1" applyFill="1" applyAlignment="1" applyProtection="1">
      <alignment horizontal="center" vertical="justify"/>
      <protection locked="0"/>
    </xf>
    <xf numFmtId="38" fontId="2" fillId="33" borderId="0" xfId="60" applyNumberFormat="1" applyFont="1" applyFill="1" applyAlignment="1">
      <alignment horizontal="center"/>
      <protection/>
    </xf>
    <xf numFmtId="38" fontId="0" fillId="33" borderId="21" xfId="60" applyNumberFormat="1" applyFont="1" applyFill="1" applyBorder="1" applyAlignment="1">
      <alignment horizontal="center"/>
      <protection/>
    </xf>
    <xf numFmtId="38" fontId="0" fillId="33" borderId="0" xfId="60" applyNumberFormat="1" applyFont="1" applyFill="1" applyAlignment="1">
      <alignment horizontal="center"/>
      <protection/>
    </xf>
    <xf numFmtId="38" fontId="0" fillId="33" borderId="22" xfId="60" applyNumberFormat="1" applyFont="1" applyFill="1" applyBorder="1" applyAlignment="1">
      <alignment horizontal="center"/>
      <protection/>
    </xf>
    <xf numFmtId="0" fontId="2" fillId="33" borderId="0" xfId="0" applyFont="1" applyFill="1" applyAlignment="1">
      <alignment horizontal="center"/>
    </xf>
    <xf numFmtId="38" fontId="0" fillId="33" borderId="15" xfId="60" applyNumberFormat="1" applyFont="1" applyFill="1" applyBorder="1" applyAlignment="1">
      <alignment horizontal="center" wrapText="1"/>
      <protection/>
    </xf>
    <xf numFmtId="38" fontId="0" fillId="33" borderId="16" xfId="60" applyNumberFormat="1" applyFont="1" applyFill="1" applyBorder="1" applyAlignment="1">
      <alignment horizontal="center" wrapText="1"/>
      <protection/>
    </xf>
    <xf numFmtId="38" fontId="0" fillId="33" borderId="17" xfId="60" applyNumberFormat="1" applyFont="1" applyFill="1" applyBorder="1" applyAlignment="1">
      <alignment horizontal="center" wrapText="1"/>
      <protection/>
    </xf>
    <xf numFmtId="38" fontId="0" fillId="33" borderId="24" xfId="60" applyNumberFormat="1" applyFont="1" applyFill="1" applyBorder="1" applyAlignment="1">
      <alignment horizontal="center"/>
      <protection/>
    </xf>
    <xf numFmtId="38" fontId="0" fillId="33" borderId="29" xfId="60" applyNumberFormat="1" applyFont="1" applyFill="1" applyBorder="1" applyAlignment="1">
      <alignment horizontal="center"/>
      <protection/>
    </xf>
    <xf numFmtId="38" fontId="0" fillId="33" borderId="20" xfId="60" applyNumberFormat="1" applyFont="1" applyFill="1" applyBorder="1" applyAlignment="1">
      <alignment horizontal="center"/>
      <protection/>
    </xf>
    <xf numFmtId="0" fontId="16" fillId="33" borderId="0" xfId="0" applyFont="1" applyFill="1" applyAlignment="1">
      <alignment horizontal="center"/>
    </xf>
    <xf numFmtId="0" fontId="20" fillId="43" borderId="13" xfId="0" applyFont="1" applyFill="1" applyBorder="1" applyAlignment="1">
      <alignment horizontal="center"/>
    </xf>
    <xf numFmtId="0" fontId="20" fillId="43" borderId="12" xfId="0" applyFont="1" applyFill="1" applyBorder="1" applyAlignment="1">
      <alignment horizontal="center"/>
    </xf>
    <xf numFmtId="0" fontId="20" fillId="43" borderId="18" xfId="0" applyFont="1" applyFill="1" applyBorder="1" applyAlignment="1">
      <alignment horizontal="center"/>
    </xf>
    <xf numFmtId="3" fontId="21" fillId="37" borderId="44" xfId="59" applyNumberFormat="1" applyFont="1" applyFill="1" applyBorder="1" applyAlignment="1">
      <alignment horizontal="right"/>
      <protection/>
    </xf>
    <xf numFmtId="3" fontId="21" fillId="37" borderId="45" xfId="59" applyNumberFormat="1" applyFont="1" applyFill="1" applyBorder="1" applyAlignment="1">
      <alignment horizontal="right"/>
      <protection/>
    </xf>
    <xf numFmtId="3" fontId="21" fillId="0" borderId="46" xfId="59" applyNumberFormat="1" applyFont="1" applyBorder="1" applyAlignment="1" applyProtection="1">
      <alignment horizontal="right" vertical="center" wrapText="1"/>
      <protection locked="0"/>
    </xf>
    <xf numFmtId="3" fontId="21" fillId="37" borderId="47" xfId="59" applyNumberFormat="1" applyFont="1" applyFill="1" applyBorder="1" applyAlignment="1">
      <alignment horizontal="right" vertical="center" wrapText="1"/>
      <protection/>
    </xf>
    <xf numFmtId="3" fontId="21" fillId="37" borderId="48" xfId="59" applyNumberFormat="1" applyFont="1" applyFill="1" applyBorder="1" applyAlignment="1">
      <alignment horizontal="right"/>
      <protection/>
    </xf>
    <xf numFmtId="3" fontId="21" fillId="37" borderId="49" xfId="59" applyNumberFormat="1" applyFont="1" applyFill="1" applyBorder="1" applyAlignment="1">
      <alignment horizontal="right"/>
      <protection/>
    </xf>
    <xf numFmtId="0" fontId="21" fillId="0" borderId="21" xfId="59" applyFont="1" applyBorder="1" applyAlignment="1" applyProtection="1">
      <alignment horizontal="left" vertical="center" wrapText="1"/>
      <protection locked="0"/>
    </xf>
    <xf numFmtId="0" fontId="21" fillId="0" borderId="0" xfId="59" applyFont="1" applyAlignment="1" applyProtection="1">
      <alignment horizontal="left" vertical="center" wrapText="1"/>
      <protection locked="0"/>
    </xf>
    <xf numFmtId="37" fontId="21" fillId="37" borderId="25" xfId="59" applyNumberFormat="1" applyFont="1" applyFill="1" applyBorder="1" applyAlignment="1" applyProtection="1">
      <alignment horizontal="center" vertical="center" wrapText="1"/>
      <protection locked="0"/>
    </xf>
    <xf numFmtId="3" fontId="21" fillId="0" borderId="50" xfId="59" applyNumberFormat="1" applyFont="1" applyBorder="1" applyAlignment="1" applyProtection="1">
      <alignment horizontal="right" vertical="center" wrapText="1"/>
      <protection locked="0"/>
    </xf>
    <xf numFmtId="3" fontId="21" fillId="37" borderId="51" xfId="59" applyNumberFormat="1" applyFont="1" applyFill="1" applyBorder="1" applyAlignment="1">
      <alignment horizontal="right" vertical="center" wrapText="1"/>
      <protection/>
    </xf>
    <xf numFmtId="3" fontId="21" fillId="37" borderId="52" xfId="59" applyNumberFormat="1" applyFont="1" applyFill="1" applyBorder="1" applyAlignment="1">
      <alignment horizontal="right" vertical="center" wrapText="1"/>
      <protection/>
    </xf>
    <xf numFmtId="3" fontId="21" fillId="37" borderId="53" xfId="59" applyNumberFormat="1" applyFont="1" applyFill="1" applyBorder="1" applyAlignment="1">
      <alignment horizontal="right" vertical="center" wrapText="1"/>
      <protection/>
    </xf>
    <xf numFmtId="3" fontId="21" fillId="37" borderId="54" xfId="59" applyNumberFormat="1" applyFont="1" applyFill="1" applyBorder="1" applyAlignment="1">
      <alignment horizontal="right" vertical="center" wrapText="1"/>
      <protection/>
    </xf>
    <xf numFmtId="3" fontId="21" fillId="37" borderId="55" xfId="59" applyNumberFormat="1" applyFont="1" applyFill="1" applyBorder="1" applyAlignment="1">
      <alignment horizontal="right"/>
      <protection/>
    </xf>
    <xf numFmtId="3" fontId="21" fillId="37" borderId="56" xfId="59" applyNumberFormat="1" applyFont="1" applyFill="1" applyBorder="1" applyAlignment="1">
      <alignment horizontal="right"/>
      <protection/>
    </xf>
    <xf numFmtId="3" fontId="21" fillId="0" borderId="57" xfId="59" applyNumberFormat="1" applyFont="1" applyBorder="1" applyAlignment="1" applyProtection="1">
      <alignment horizontal="right" vertical="center" wrapText="1"/>
      <protection locked="0"/>
    </xf>
    <xf numFmtId="37" fontId="21" fillId="37" borderId="21" xfId="59" applyNumberFormat="1" applyFont="1" applyFill="1" applyBorder="1" applyAlignment="1" applyProtection="1">
      <alignment horizontal="center" vertical="center" wrapText="1"/>
      <protection locked="0"/>
    </xf>
    <xf numFmtId="37" fontId="21" fillId="37" borderId="22" xfId="59" applyNumberFormat="1" applyFont="1" applyFill="1" applyBorder="1" applyAlignment="1" applyProtection="1">
      <alignment horizontal="center" vertical="center" wrapText="1"/>
      <protection locked="0"/>
    </xf>
    <xf numFmtId="0" fontId="21" fillId="0" borderId="21" xfId="59" applyFont="1" applyBorder="1" applyAlignment="1" applyProtection="1">
      <alignment horizontal="center" vertical="center" wrapText="1"/>
      <protection locked="0"/>
    </xf>
    <xf numFmtId="0" fontId="21" fillId="0" borderId="0" xfId="59" applyFont="1" applyAlignment="1" applyProtection="1">
      <alignment horizontal="center" vertical="center" wrapText="1"/>
      <protection locked="0"/>
    </xf>
    <xf numFmtId="0" fontId="21" fillId="37" borderId="26" xfId="59" applyFont="1" applyFill="1" applyBorder="1" applyAlignment="1" applyProtection="1">
      <alignment horizontal="center" vertical="center" wrapText="1"/>
      <protection locked="0"/>
    </xf>
    <xf numFmtId="0" fontId="21" fillId="0" borderId="24" xfId="59" applyFont="1" applyBorder="1" applyAlignment="1" applyProtection="1">
      <alignment horizontal="center" vertical="center" wrapText="1"/>
      <protection locked="0"/>
    </xf>
    <xf numFmtId="0" fontId="21" fillId="0" borderId="20" xfId="59" applyFont="1" applyBorder="1" applyAlignment="1" applyProtection="1">
      <alignment horizontal="center" vertical="center" wrapText="1"/>
      <protection locked="0"/>
    </xf>
    <xf numFmtId="0" fontId="21" fillId="0" borderId="58" xfId="59" applyFont="1" applyBorder="1" applyAlignment="1" applyProtection="1">
      <alignment horizontal="center" vertical="center" wrapText="1"/>
      <protection locked="0"/>
    </xf>
    <xf numFmtId="0" fontId="21" fillId="0" borderId="29" xfId="59" applyFont="1" applyBorder="1" applyAlignment="1" applyProtection="1">
      <alignment horizontal="center" vertical="center" wrapText="1"/>
      <protection locked="0"/>
    </xf>
    <xf numFmtId="0" fontId="21" fillId="0" borderId="24" xfId="59" applyFont="1" applyBorder="1" applyAlignment="1" applyProtection="1">
      <alignment horizontal="center"/>
      <protection locked="0"/>
    </xf>
    <xf numFmtId="0" fontId="21" fillId="0" borderId="20" xfId="59" applyFont="1" applyBorder="1" applyAlignment="1" applyProtection="1">
      <alignment horizontal="center"/>
      <protection locked="0"/>
    </xf>
    <xf numFmtId="0" fontId="21" fillId="0" borderId="15" xfId="59" applyFont="1" applyBorder="1" applyAlignment="1" applyProtection="1">
      <alignment horizontal="center" vertical="center" wrapText="1"/>
      <protection locked="0"/>
    </xf>
    <xf numFmtId="0" fontId="21" fillId="0" borderId="17" xfId="59" applyFont="1" applyBorder="1" applyAlignment="1" applyProtection="1">
      <alignment horizontal="center" vertical="center" wrapText="1"/>
      <protection locked="0"/>
    </xf>
    <xf numFmtId="0" fontId="21" fillId="0" borderId="16" xfId="59" applyFont="1" applyBorder="1" applyAlignment="1" applyProtection="1">
      <alignment horizontal="center" vertical="center" wrapText="1"/>
      <protection locked="0"/>
    </xf>
    <xf numFmtId="0" fontId="22" fillId="0" borderId="0" xfId="59" applyFont="1" applyAlignment="1">
      <alignment horizontal="center" vertical="center"/>
      <protection/>
    </xf>
    <xf numFmtId="0" fontId="21" fillId="0" borderId="13" xfId="59" applyFont="1" applyBorder="1" applyAlignment="1">
      <alignment horizontal="center" vertical="center" wrapText="1"/>
      <protection/>
    </xf>
    <xf numFmtId="0" fontId="21" fillId="0" borderId="18" xfId="59" applyFont="1" applyBorder="1" applyAlignment="1">
      <alignment horizontal="center" vertical="center" wrapText="1"/>
      <protection/>
    </xf>
    <xf numFmtId="0" fontId="21" fillId="0" borderId="12" xfId="59" applyFont="1" applyBorder="1" applyAlignment="1" applyProtection="1">
      <alignment horizontal="left" vertical="center" wrapText="1"/>
      <protection locked="0"/>
    </xf>
    <xf numFmtId="0" fontId="21" fillId="0" borderId="18" xfId="59" applyFont="1" applyBorder="1" applyAlignment="1" applyProtection="1">
      <alignment horizontal="left" vertical="center" wrapText="1"/>
      <protection locked="0"/>
    </xf>
    <xf numFmtId="0" fontId="21" fillId="0" borderId="13" xfId="59" applyFont="1" applyBorder="1" applyAlignment="1" applyProtection="1">
      <alignment horizontal="center" vertical="center" wrapText="1"/>
      <protection locked="0"/>
    </xf>
    <xf numFmtId="0" fontId="21" fillId="0" borderId="12" xfId="59" applyFont="1" applyBorder="1" applyAlignment="1" applyProtection="1">
      <alignment horizontal="center" vertical="center" wrapText="1"/>
      <protection locked="0"/>
    </xf>
    <xf numFmtId="0" fontId="21" fillId="0" borderId="18" xfId="59" applyFont="1" applyBorder="1" applyAlignment="1" applyProtection="1">
      <alignment horizontal="center" vertical="center" wrapText="1"/>
      <protection locked="0"/>
    </xf>
    <xf numFmtId="0" fontId="22" fillId="0" borderId="0" xfId="59" applyFont="1" applyAlignment="1" applyProtection="1">
      <alignment horizontal="center" vertical="center"/>
      <protection locked="0"/>
    </xf>
    <xf numFmtId="0" fontId="21" fillId="0" borderId="0" xfId="59" applyFont="1" applyAlignment="1" applyProtection="1">
      <alignment horizontal="center" vertical="center"/>
      <protection locked="0"/>
    </xf>
    <xf numFmtId="0" fontId="14" fillId="0" borderId="0" xfId="0" applyFont="1" applyAlignment="1">
      <alignment horizontal="left" vertical="center"/>
    </xf>
    <xf numFmtId="0" fontId="30" fillId="0" borderId="0" xfId="0" applyFont="1" applyAlignment="1">
      <alignment horizontal="left" vertical="center"/>
    </xf>
    <xf numFmtId="0" fontId="30" fillId="0" borderId="13" xfId="59" applyFont="1" applyBorder="1" applyAlignment="1">
      <alignment horizontal="left" wrapText="1"/>
      <protection/>
    </xf>
    <xf numFmtId="0" fontId="30" fillId="0" borderId="12" xfId="59" applyFont="1" applyBorder="1" applyAlignment="1">
      <alignment horizontal="left" wrapText="1"/>
      <protection/>
    </xf>
    <xf numFmtId="0" fontId="30" fillId="0" borderId="18" xfId="59" applyFont="1" applyBorder="1" applyAlignment="1">
      <alignment horizontal="left" wrapText="1"/>
      <protection/>
    </xf>
    <xf numFmtId="0" fontId="14" fillId="0" borderId="13" xfId="59" applyFont="1" applyBorder="1" applyAlignment="1">
      <alignment horizontal="left" wrapText="1"/>
      <protection/>
    </xf>
    <xf numFmtId="0" fontId="14" fillId="0" borderId="12" xfId="59" applyFont="1" applyBorder="1" applyAlignment="1">
      <alignment horizontal="left" wrapText="1"/>
      <protection/>
    </xf>
    <xf numFmtId="0" fontId="14" fillId="0" borderId="18" xfId="59" applyFont="1" applyBorder="1" applyAlignment="1">
      <alignment horizontal="left" wrapText="1"/>
      <protection/>
    </xf>
    <xf numFmtId="0" fontId="30" fillId="0" borderId="13" xfId="59" applyFont="1" applyBorder="1" applyAlignment="1">
      <alignment horizontal="left" vertical="top" wrapText="1"/>
      <protection/>
    </xf>
    <xf numFmtId="0" fontId="30" fillId="0" borderId="12" xfId="59" applyFont="1" applyBorder="1" applyAlignment="1">
      <alignment horizontal="left" vertical="top" wrapText="1"/>
      <protection/>
    </xf>
    <xf numFmtId="0" fontId="30" fillId="0" borderId="18" xfId="59" applyFont="1" applyBorder="1" applyAlignment="1">
      <alignment horizontal="left" vertical="top" wrapText="1"/>
      <protection/>
    </xf>
    <xf numFmtId="0" fontId="14" fillId="0" borderId="13" xfId="59" applyFont="1" applyBorder="1" applyAlignment="1">
      <alignment horizontal="left" vertical="top" wrapText="1"/>
      <protection/>
    </xf>
    <xf numFmtId="0" fontId="14" fillId="0" borderId="12" xfId="59" applyFont="1" applyBorder="1" applyAlignment="1">
      <alignment horizontal="left" vertical="top" wrapText="1"/>
      <protection/>
    </xf>
    <xf numFmtId="0" fontId="14" fillId="0" borderId="18" xfId="59" applyFont="1" applyBorder="1" applyAlignment="1">
      <alignment horizontal="left" vertical="top" wrapText="1"/>
      <protection/>
    </xf>
    <xf numFmtId="0" fontId="30" fillId="0" borderId="24" xfId="59" applyFont="1" applyBorder="1" applyAlignment="1">
      <alignment horizontal="left" vertical="top" wrapText="1"/>
      <protection/>
    </xf>
    <xf numFmtId="0" fontId="30" fillId="0" borderId="29" xfId="59" applyFont="1" applyBorder="1" applyAlignment="1">
      <alignment horizontal="left" vertical="top" wrapText="1"/>
      <protection/>
    </xf>
    <xf numFmtId="0" fontId="30" fillId="0" borderId="20" xfId="59" applyFont="1" applyBorder="1" applyAlignment="1">
      <alignment horizontal="left" vertical="top" wrapText="1"/>
      <protection/>
    </xf>
    <xf numFmtId="0" fontId="30" fillId="0" borderId="15" xfId="59" applyFont="1" applyBorder="1" applyAlignment="1">
      <alignment horizontal="left" vertical="top" wrapText="1"/>
      <protection/>
    </xf>
    <xf numFmtId="0" fontId="30" fillId="0" borderId="16" xfId="59" applyFont="1" applyBorder="1" applyAlignment="1">
      <alignment horizontal="left" vertical="top" wrapText="1"/>
      <protection/>
    </xf>
    <xf numFmtId="0" fontId="30" fillId="0" borderId="17" xfId="59" applyFont="1" applyBorder="1" applyAlignment="1">
      <alignment horizontal="left" vertical="top" wrapText="1"/>
      <protection/>
    </xf>
    <xf numFmtId="0" fontId="14" fillId="0" borderId="24" xfId="59" applyFont="1" applyBorder="1" applyAlignment="1">
      <alignment horizontal="left" wrapText="1"/>
      <protection/>
    </xf>
    <xf numFmtId="0" fontId="14" fillId="0" borderId="29" xfId="59" applyFont="1" applyBorder="1" applyAlignment="1">
      <alignment horizontal="left" wrapText="1"/>
      <protection/>
    </xf>
    <xf numFmtId="0" fontId="14" fillId="0" borderId="20" xfId="59" applyFont="1" applyBorder="1" applyAlignment="1">
      <alignment horizontal="left" wrapText="1"/>
      <protection/>
    </xf>
    <xf numFmtId="0" fontId="14" fillId="0" borderId="15" xfId="59" applyFont="1" applyBorder="1" applyAlignment="1">
      <alignment horizontal="left" wrapText="1"/>
      <protection/>
    </xf>
    <xf numFmtId="0" fontId="14" fillId="0" borderId="16" xfId="59" applyFont="1" applyBorder="1" applyAlignment="1">
      <alignment horizontal="left" wrapText="1"/>
      <protection/>
    </xf>
    <xf numFmtId="0" fontId="14" fillId="0" borderId="17" xfId="59" applyFont="1" applyBorder="1" applyAlignment="1">
      <alignment horizontal="left" wrapText="1"/>
      <protection/>
    </xf>
    <xf numFmtId="0" fontId="14" fillId="0" borderId="10" xfId="59" applyFont="1" applyBorder="1" applyAlignment="1">
      <alignment horizontal="left" wrapText="1"/>
      <protection/>
    </xf>
    <xf numFmtId="0" fontId="30" fillId="0" borderId="0" xfId="59" applyFont="1" applyAlignment="1">
      <alignment horizontal="center"/>
      <protection/>
    </xf>
    <xf numFmtId="0" fontId="30" fillId="0" borderId="13" xfId="59" applyFont="1" applyBorder="1" applyAlignment="1">
      <alignment horizontal="left"/>
      <protection/>
    </xf>
    <xf numFmtId="0" fontId="30" fillId="0" borderId="12" xfId="59" applyFont="1" applyBorder="1" applyAlignment="1">
      <alignment horizontal="left"/>
      <protection/>
    </xf>
    <xf numFmtId="0" fontId="21" fillId="0" borderId="0" xfId="59" applyFont="1" applyAlignment="1">
      <alignment horizontal="left" vertical="center" wrapText="1"/>
      <protection/>
    </xf>
    <xf numFmtId="0" fontId="21" fillId="0" borderId="0" xfId="59" applyFont="1" applyAlignment="1">
      <alignment vertical="center" wrapText="1"/>
      <protection/>
    </xf>
    <xf numFmtId="0" fontId="31" fillId="0" borderId="0" xfId="59" applyFont="1" applyAlignment="1">
      <alignment horizontal="center"/>
      <protection/>
    </xf>
    <xf numFmtId="0" fontId="23" fillId="0" borderId="0" xfId="59" applyFont="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NAICform"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NAICform"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6</xdr:row>
      <xdr:rowOff>0</xdr:rowOff>
    </xdr:to>
    <xdr:sp>
      <xdr:nvSpPr>
        <xdr:cNvPr id="1" name="Rectangle 2"/>
        <xdr:cNvSpPr>
          <a:spLocks/>
        </xdr:cNvSpPr>
      </xdr:nvSpPr>
      <xdr:spPr>
        <a:xfrm>
          <a:off x="0" y="2038350"/>
          <a:ext cx="33528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Minnich\Local%20Settings\Temporary%20Internet%20Files\OLK56\LLiid2010_LORS%20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irect SL"/>
      <sheetName val="Assumed RI"/>
      <sheetName val="US $ Bus."/>
      <sheetName val="£ Bus."/>
      <sheetName val="LORS"/>
      <sheetName val="Total GPL"/>
      <sheetName val="Reinsurance ceded"/>
      <sheetName val="Additional information"/>
      <sheetName val="Module1"/>
    </sheetNames>
    <sheetDataSet>
      <sheetData sheetId="0">
        <row r="5">
          <cell r="B5">
            <v>40543</v>
          </cell>
        </row>
        <row r="33">
          <cell r="B33">
            <v>0.6464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36"/>
  <sheetViews>
    <sheetView showZeros="0" zoomScalePageLayoutView="0" workbookViewId="0" topLeftCell="A7">
      <selection activeCell="G22" sqref="G22"/>
    </sheetView>
  </sheetViews>
  <sheetFormatPr defaultColWidth="9.140625" defaultRowHeight="12.75"/>
  <cols>
    <col min="1" max="1" width="46.57421875" style="1" customWidth="1"/>
    <col min="2" max="2" width="23.140625" style="1" customWidth="1"/>
    <col min="3" max="3" width="17.57421875" style="1" customWidth="1"/>
    <col min="4" max="16384" width="9.140625" style="1" customWidth="1"/>
  </cols>
  <sheetData>
    <row r="1" spans="1:3" ht="27" customHeight="1">
      <c r="A1" s="122" t="s">
        <v>1034</v>
      </c>
      <c r="B1" s="123"/>
      <c r="C1" s="123"/>
    </row>
    <row r="2" spans="1:2" ht="27" customHeight="1">
      <c r="A2" s="124" t="s">
        <v>1035</v>
      </c>
      <c r="B2" s="150"/>
    </row>
    <row r="3" ht="12.75">
      <c r="A3" s="124" t="s">
        <v>1036</v>
      </c>
    </row>
    <row r="4" spans="1:3" ht="12.75">
      <c r="A4" s="124"/>
      <c r="B4" s="2" t="s">
        <v>1037</v>
      </c>
      <c r="C4" s="2"/>
    </row>
    <row r="5" spans="1:3" ht="21" customHeight="1">
      <c r="A5" s="125" t="s">
        <v>1038</v>
      </c>
      <c r="B5" s="135">
        <v>43465</v>
      </c>
      <c r="C5" s="126"/>
    </row>
    <row r="6" spans="1:3" ht="12.75">
      <c r="A6" s="101"/>
      <c r="B6" s="127" t="s">
        <v>1039</v>
      </c>
      <c r="C6" s="127"/>
    </row>
    <row r="7" spans="1:3" ht="12.75">
      <c r="A7" s="15"/>
      <c r="B7" s="127" t="s">
        <v>1040</v>
      </c>
      <c r="C7" s="127"/>
    </row>
    <row r="8" spans="1:3" ht="12.75">
      <c r="A8" s="15"/>
      <c r="B8" s="127"/>
      <c r="C8" s="127"/>
    </row>
    <row r="9" spans="1:3" ht="12.75">
      <c r="A9" s="15"/>
      <c r="B9" s="127"/>
      <c r="C9" s="127"/>
    </row>
    <row r="10" spans="1:3" ht="12.75">
      <c r="A10" s="15"/>
      <c r="B10" s="127"/>
      <c r="C10" s="127"/>
    </row>
    <row r="11" spans="1:3" ht="12.75">
      <c r="A11" s="124" t="s">
        <v>1041</v>
      </c>
      <c r="B11" s="25"/>
      <c r="C11" s="127"/>
    </row>
    <row r="12" spans="1:3" ht="12.75">
      <c r="A12" s="124" t="s">
        <v>1042</v>
      </c>
      <c r="B12" s="127"/>
      <c r="C12" s="127"/>
    </row>
    <row r="13" spans="1:3" ht="12.75">
      <c r="A13" s="152" t="s">
        <v>2138</v>
      </c>
      <c r="B13" s="128"/>
      <c r="C13" s="129"/>
    </row>
    <row r="14" spans="1:3" ht="12.75">
      <c r="A14" s="151" t="s">
        <v>2139</v>
      </c>
      <c r="B14" s="127"/>
      <c r="C14" s="127"/>
    </row>
    <row r="15" spans="1:3" ht="12.75">
      <c r="A15" s="151" t="s">
        <v>2140</v>
      </c>
      <c r="B15" s="124" t="s">
        <v>5010</v>
      </c>
      <c r="C15" s="124"/>
    </row>
    <row r="16" spans="1:3" ht="12.75">
      <c r="A16" s="15" t="s">
        <v>2141</v>
      </c>
      <c r="B16" s="127"/>
      <c r="C16" s="127"/>
    </row>
    <row r="17" spans="1:3" ht="12.75">
      <c r="A17" s="15" t="s">
        <v>2142</v>
      </c>
      <c r="B17" s="127"/>
      <c r="C17" s="127"/>
    </row>
    <row r="18" spans="1:3" ht="12.75">
      <c r="A18" s="124" t="s">
        <v>1506</v>
      </c>
      <c r="B18" s="127"/>
      <c r="C18" s="127"/>
    </row>
    <row r="19" spans="1:3" ht="12.75">
      <c r="A19" s="128" t="s">
        <v>1507</v>
      </c>
      <c r="B19" s="134" t="s">
        <v>1508</v>
      </c>
      <c r="C19" s="127"/>
    </row>
    <row r="20" spans="1:3" ht="12.75">
      <c r="A20" s="127"/>
      <c r="B20" s="127" t="s">
        <v>1037</v>
      </c>
      <c r="C20" s="127"/>
    </row>
    <row r="21" spans="1:3" ht="12.75">
      <c r="A21" s="124" t="s">
        <v>1509</v>
      </c>
      <c r="B21" s="127"/>
      <c r="C21" s="127"/>
    </row>
    <row r="22" spans="1:3" ht="12.75">
      <c r="A22" s="2"/>
      <c r="B22" s="15"/>
      <c r="C22" s="15"/>
    </row>
    <row r="23" spans="1:3" ht="12.75">
      <c r="A23" s="2"/>
      <c r="B23" s="15"/>
      <c r="C23" s="15"/>
    </row>
    <row r="24" spans="2:3" ht="12.75">
      <c r="B24" s="15"/>
      <c r="C24" s="15"/>
    </row>
    <row r="25" spans="2:3" ht="12.75">
      <c r="B25" s="15"/>
      <c r="C25" s="15"/>
    </row>
    <row r="26" spans="1:3" ht="12.75">
      <c r="A26" s="127" t="s">
        <v>1510</v>
      </c>
      <c r="B26" s="15"/>
      <c r="C26" s="15"/>
    </row>
    <row r="27" spans="1:3" ht="12.75">
      <c r="A27" s="127" t="s">
        <v>1511</v>
      </c>
      <c r="B27" s="15"/>
      <c r="C27" s="15"/>
    </row>
    <row r="28" spans="1:3" ht="12.75">
      <c r="A28" s="127" t="s">
        <v>1512</v>
      </c>
      <c r="B28" s="15"/>
      <c r="C28" s="15"/>
    </row>
    <row r="29" ht="12.75">
      <c r="A29" s="127" t="s">
        <v>1513</v>
      </c>
    </row>
    <row r="30" ht="12.75">
      <c r="A30" s="127" t="s">
        <v>1514</v>
      </c>
    </row>
    <row r="31" ht="12.75">
      <c r="A31" s="127"/>
    </row>
    <row r="32" spans="1:3" ht="12.75">
      <c r="A32" s="130" t="s">
        <v>1517</v>
      </c>
      <c r="B32" s="131">
        <f>fiscal_year_end</f>
        <v>43465</v>
      </c>
      <c r="C32" s="131">
        <f>IF(ISBLANK([0]!fiscal_year_end),"",DATE(YEAR(B32)-1,MONTH(B32),DAY(B32)))</f>
        <v>43100</v>
      </c>
    </row>
    <row r="33" spans="1:6" ht="12.75">
      <c r="A33" s="132" t="s">
        <v>1518</v>
      </c>
      <c r="B33" s="136">
        <v>0.7837</v>
      </c>
      <c r="C33" s="137">
        <v>0.7407</v>
      </c>
      <c r="F33" s="215"/>
    </row>
    <row r="34" spans="1:3" ht="12.75">
      <c r="A34" s="127"/>
      <c r="B34" s="127"/>
      <c r="C34" s="127"/>
    </row>
    <row r="35" spans="1:3" ht="72" customHeight="1">
      <c r="A35" s="242" t="s">
        <v>1975</v>
      </c>
      <c r="B35" s="242"/>
      <c r="C35" s="242"/>
    </row>
    <row r="36" spans="1:3" ht="13.5" thickBot="1">
      <c r="A36" s="133" t="s">
        <v>1406</v>
      </c>
      <c r="B36" s="133" t="s">
        <v>1407</v>
      </c>
      <c r="C36" s="133" t="s">
        <v>1405</v>
      </c>
    </row>
  </sheetData>
  <sheetProtection password="C012" sheet="1"/>
  <mergeCells count="1">
    <mergeCell ref="A35:C35"/>
  </mergeCells>
  <printOptions/>
  <pageMargins left="0.5118110236220472" right="0.5118110236220472" top="0.5118110236220472" bottom="0.5118110236220472" header="0.5118110236220472" footer="0.5118110236220472"/>
  <pageSetup blackAndWhite="1" cellComments="asDisplayed" fitToHeight="1" fitToWidth="1" horizontalDpi="300" verticalDpi="300" orientation="portrait" paperSize="9" r:id="rId3"/>
  <headerFooter alignWithMargins="0">
    <oddFooter>&amp;CPage &amp;P, Printed &amp;D, &amp;T</oddFooter>
  </headerFooter>
  <ignoredErrors>
    <ignoredError sqref="B32:C32" unlockedFormula="1"/>
  </ignoredErrors>
  <legacyDrawing r:id="rId2"/>
</worksheet>
</file>

<file path=xl/worksheets/sheet10.xml><?xml version="1.0" encoding="utf-8"?>
<worksheet xmlns="http://schemas.openxmlformats.org/spreadsheetml/2006/main" xmlns:r="http://schemas.openxmlformats.org/officeDocument/2006/relationships">
  <dimension ref="A1:P47"/>
  <sheetViews>
    <sheetView showGridLines="0" workbookViewId="0" topLeftCell="A10">
      <selection activeCell="R18" sqref="R18"/>
    </sheetView>
  </sheetViews>
  <sheetFormatPr defaultColWidth="8.8515625" defaultRowHeight="12.75"/>
  <cols>
    <col min="1" max="1" width="3.28125" style="173" customWidth="1"/>
    <col min="2" max="2" width="3.7109375" style="173" customWidth="1"/>
    <col min="3" max="3" width="1.8515625" style="173" customWidth="1"/>
    <col min="4" max="4" width="33.28125" style="173" customWidth="1"/>
    <col min="5" max="5" width="8.00390625" style="173" bestFit="1" customWidth="1"/>
    <col min="6" max="6" width="6.00390625" style="173" customWidth="1"/>
    <col min="7" max="7" width="6.57421875" style="173" customWidth="1"/>
    <col min="8" max="8" width="1.57421875" style="173" customWidth="1"/>
    <col min="9" max="9" width="6.00390625" style="173" customWidth="1"/>
    <col min="10" max="10" width="3.28125" style="173" customWidth="1"/>
    <col min="11" max="11" width="10.7109375" style="173" customWidth="1"/>
    <col min="12" max="12" width="3.28125" style="173" customWidth="1"/>
    <col min="13" max="13" width="10.7109375" style="173" customWidth="1"/>
    <col min="14" max="16384" width="8.8515625" style="173" customWidth="1"/>
  </cols>
  <sheetData>
    <row r="1" spans="1:13" ht="12.75">
      <c r="A1" s="297" t="s">
        <v>5307</v>
      </c>
      <c r="B1" s="297"/>
      <c r="C1" s="297"/>
      <c r="D1" s="297"/>
      <c r="E1" s="297"/>
      <c r="F1" s="297"/>
      <c r="G1" s="297"/>
      <c r="H1" s="297"/>
      <c r="I1" s="297"/>
      <c r="J1" s="297"/>
      <c r="K1" s="297"/>
      <c r="L1" s="297"/>
      <c r="M1" s="297"/>
    </row>
    <row r="2" spans="1:13" ht="12.75">
      <c r="A2" s="298" t="s">
        <v>5741</v>
      </c>
      <c r="B2" s="298"/>
      <c r="C2" s="298"/>
      <c r="D2" s="298"/>
      <c r="E2" s="298"/>
      <c r="F2" s="298"/>
      <c r="G2" s="298"/>
      <c r="H2" s="298"/>
      <c r="I2" s="298"/>
      <c r="J2" s="298"/>
      <c r="K2" s="298"/>
      <c r="L2" s="298"/>
      <c r="M2" s="298"/>
    </row>
    <row r="5" spans="4:5" ht="12.75">
      <c r="D5" s="174" t="s">
        <v>5445</v>
      </c>
      <c r="E5" s="175"/>
    </row>
    <row r="7" spans="4:5" ht="12.75">
      <c r="D7" s="176" t="s">
        <v>5308</v>
      </c>
      <c r="E7" s="177"/>
    </row>
    <row r="9" spans="1:13" ht="12.75" customHeight="1">
      <c r="A9" s="297" t="s">
        <v>5309</v>
      </c>
      <c r="B9" s="297"/>
      <c r="C9" s="297"/>
      <c r="D9" s="297"/>
      <c r="E9" s="297"/>
      <c r="F9" s="297"/>
      <c r="G9" s="297"/>
      <c r="H9" s="297"/>
      <c r="I9" s="297"/>
      <c r="J9" s="297"/>
      <c r="K9" s="297"/>
      <c r="L9" s="297"/>
      <c r="M9" s="297"/>
    </row>
    <row r="10" spans="1:13" ht="12.75">
      <c r="A10" s="297"/>
      <c r="B10" s="297"/>
      <c r="C10" s="297"/>
      <c r="D10" s="297"/>
      <c r="E10" s="297"/>
      <c r="F10" s="297"/>
      <c r="G10" s="297"/>
      <c r="H10" s="297"/>
      <c r="I10" s="297"/>
      <c r="J10" s="297"/>
      <c r="K10" s="297"/>
      <c r="L10" s="297"/>
      <c r="M10" s="297"/>
    </row>
    <row r="11" ht="12.75">
      <c r="A11" s="178" t="s">
        <v>5310</v>
      </c>
    </row>
    <row r="12" ht="12.75">
      <c r="A12" s="179"/>
    </row>
    <row r="13" spans="1:13" ht="26.25" customHeight="1">
      <c r="A13" s="180" t="s">
        <v>5315</v>
      </c>
      <c r="B13" s="265" t="s">
        <v>5311</v>
      </c>
      <c r="C13" s="265"/>
      <c r="D13" s="265"/>
      <c r="E13" s="265"/>
      <c r="F13" s="265"/>
      <c r="G13" s="265"/>
      <c r="H13" s="181"/>
      <c r="I13" s="174" t="s">
        <v>5441</v>
      </c>
      <c r="J13" s="182"/>
      <c r="K13" s="174" t="s">
        <v>5442</v>
      </c>
      <c r="L13" s="182"/>
      <c r="M13" s="183"/>
    </row>
    <row r="14" ht="8.25" customHeight="1">
      <c r="A14" s="179"/>
    </row>
    <row r="15" ht="12.75">
      <c r="B15" s="184" t="s">
        <v>5312</v>
      </c>
    </row>
    <row r="16" ht="8.25" customHeight="1">
      <c r="A16" s="179"/>
    </row>
    <row r="17" spans="1:12" ht="26.25" customHeight="1">
      <c r="A17" s="180" t="s">
        <v>5316</v>
      </c>
      <c r="B17" s="265" t="s">
        <v>5313</v>
      </c>
      <c r="C17" s="265"/>
      <c r="D17" s="265"/>
      <c r="E17" s="265"/>
      <c r="F17" s="265"/>
      <c r="G17" s="265"/>
      <c r="H17" s="181"/>
      <c r="I17" s="183" t="s">
        <v>5443</v>
      </c>
      <c r="J17" s="182"/>
      <c r="K17" s="174" t="s">
        <v>5442</v>
      </c>
      <c r="L17" s="182"/>
    </row>
    <row r="18" ht="8.25" customHeight="1">
      <c r="A18" s="179"/>
    </row>
    <row r="19" ht="12.75">
      <c r="B19" s="184" t="s">
        <v>5314</v>
      </c>
    </row>
    <row r="20" ht="6.75" customHeight="1">
      <c r="B20" s="184"/>
    </row>
    <row r="21" spans="1:13" ht="12.75">
      <c r="A21" s="289" t="s">
        <v>5453</v>
      </c>
      <c r="B21" s="289"/>
      <c r="C21" s="289"/>
      <c r="D21" s="289"/>
      <c r="E21" s="289"/>
      <c r="F21" s="289"/>
      <c r="G21" s="289"/>
      <c r="H21" s="289"/>
      <c r="I21" s="289"/>
      <c r="J21" s="289"/>
      <c r="K21" s="289"/>
      <c r="L21" s="289"/>
      <c r="M21" s="289"/>
    </row>
    <row r="22" spans="1:13" ht="12.75">
      <c r="A22" s="289" t="s">
        <v>5454</v>
      </c>
      <c r="B22" s="289"/>
      <c r="C22" s="289"/>
      <c r="D22" s="289"/>
      <c r="E22" s="289"/>
      <c r="F22" s="289"/>
      <c r="G22" s="289"/>
      <c r="H22" s="289"/>
      <c r="I22" s="289"/>
      <c r="J22" s="289"/>
      <c r="K22" s="289"/>
      <c r="L22" s="289"/>
      <c r="M22" s="289"/>
    </row>
    <row r="23" ht="6.75" customHeight="1"/>
    <row r="24" spans="1:13" ht="15" customHeight="1">
      <c r="A24" s="290">
        <v>0.7837</v>
      </c>
      <c r="B24" s="291"/>
      <c r="C24" s="292" t="s">
        <v>5440</v>
      </c>
      <c r="D24" s="293"/>
      <c r="E24" s="294" t="s">
        <v>5322</v>
      </c>
      <c r="F24" s="295"/>
      <c r="G24" s="295"/>
      <c r="H24" s="295"/>
      <c r="I24" s="295"/>
      <c r="J24" s="295"/>
      <c r="K24" s="295"/>
      <c r="L24" s="295"/>
      <c r="M24" s="296"/>
    </row>
    <row r="25" spans="1:13" ht="15" customHeight="1">
      <c r="A25" s="185"/>
      <c r="B25" s="186"/>
      <c r="C25" s="186"/>
      <c r="D25" s="186"/>
      <c r="E25" s="294" t="s">
        <v>1515</v>
      </c>
      <c r="F25" s="295"/>
      <c r="G25" s="295"/>
      <c r="H25" s="295"/>
      <c r="I25" s="296"/>
      <c r="J25" s="294" t="s">
        <v>5439</v>
      </c>
      <c r="K25" s="295"/>
      <c r="L25" s="295"/>
      <c r="M25" s="296"/>
    </row>
    <row r="26" spans="1:13" ht="12.75">
      <c r="A26" s="277"/>
      <c r="D26" s="214" t="s">
        <v>5455</v>
      </c>
      <c r="E26" s="280">
        <v>1</v>
      </c>
      <c r="F26" s="281"/>
      <c r="G26" s="282">
        <v>2</v>
      </c>
      <c r="H26" s="283"/>
      <c r="I26" s="281"/>
      <c r="J26" s="284">
        <v>3</v>
      </c>
      <c r="K26" s="285"/>
      <c r="L26" s="284">
        <v>4</v>
      </c>
      <c r="M26" s="285"/>
    </row>
    <row r="27" spans="1:16" ht="54" customHeight="1">
      <c r="A27" s="277"/>
      <c r="E27" s="286" t="s">
        <v>5323</v>
      </c>
      <c r="F27" s="287"/>
      <c r="G27" s="286" t="s">
        <v>5324</v>
      </c>
      <c r="H27" s="288"/>
      <c r="I27" s="287"/>
      <c r="J27" s="286" t="s">
        <v>5438</v>
      </c>
      <c r="K27" s="287"/>
      <c r="L27" s="286" t="s">
        <v>5324</v>
      </c>
      <c r="M27" s="287"/>
      <c r="N27" s="277"/>
      <c r="O27" s="278"/>
      <c r="P27" s="278"/>
    </row>
    <row r="28" spans="1:13" ht="14.25" customHeight="1">
      <c r="A28" s="264" t="s">
        <v>5317</v>
      </c>
      <c r="B28" s="265"/>
      <c r="C28" s="265"/>
      <c r="D28" s="265"/>
      <c r="E28" s="279"/>
      <c r="F28" s="279"/>
      <c r="G28" s="279"/>
      <c r="H28" s="279"/>
      <c r="I28" s="279"/>
      <c r="J28" s="187"/>
      <c r="K28" s="188"/>
      <c r="L28" s="189"/>
      <c r="M28" s="190"/>
    </row>
    <row r="29" spans="1:13" ht="14.25" customHeight="1">
      <c r="A29" s="191"/>
      <c r="B29" s="192" t="s">
        <v>5315</v>
      </c>
      <c r="C29" s="193"/>
      <c r="D29" s="183" t="s">
        <v>5337</v>
      </c>
      <c r="E29" s="267"/>
      <c r="F29" s="267"/>
      <c r="G29" s="267"/>
      <c r="H29" s="267"/>
      <c r="I29" s="267"/>
      <c r="J29" s="258">
        <f>ROUND(E29/A$24,0)</f>
        <v>0</v>
      </c>
      <c r="K29" s="259"/>
      <c r="L29" s="258">
        <f>ROUND(G29/A$24,0)</f>
        <v>0</v>
      </c>
      <c r="M29" s="259"/>
    </row>
    <row r="30" spans="1:13" ht="14.25" customHeight="1">
      <c r="A30" s="194"/>
      <c r="B30" s="192" t="s">
        <v>5316</v>
      </c>
      <c r="C30" s="193"/>
      <c r="D30" s="193" t="s">
        <v>5338</v>
      </c>
      <c r="E30" s="274"/>
      <c r="F30" s="274"/>
      <c r="G30" s="274"/>
      <c r="H30" s="274"/>
      <c r="I30" s="274"/>
      <c r="J30" s="258">
        <f>ROUND(E30/A$24,0)</f>
        <v>0</v>
      </c>
      <c r="K30" s="259"/>
      <c r="L30" s="272">
        <f>ROUND(G30/A$24,0)</f>
        <v>0</v>
      </c>
      <c r="M30" s="273"/>
    </row>
    <row r="31" spans="1:13" ht="14.25" customHeight="1">
      <c r="A31" s="264" t="s">
        <v>5318</v>
      </c>
      <c r="B31" s="265"/>
      <c r="C31" s="265"/>
      <c r="D31" s="265"/>
      <c r="E31" s="266"/>
      <c r="F31" s="266"/>
      <c r="G31" s="266"/>
      <c r="H31" s="266"/>
      <c r="I31" s="266"/>
      <c r="J31" s="211"/>
      <c r="K31" s="195"/>
      <c r="L31" s="212"/>
      <c r="M31" s="213"/>
    </row>
    <row r="32" spans="1:13" ht="14.25" customHeight="1">
      <c r="A32" s="194"/>
      <c r="B32" s="192" t="s">
        <v>5325</v>
      </c>
      <c r="C32" s="193"/>
      <c r="D32" s="197" t="s">
        <v>5339</v>
      </c>
      <c r="E32" s="267"/>
      <c r="F32" s="267"/>
      <c r="G32" s="267"/>
      <c r="H32" s="267"/>
      <c r="I32" s="267"/>
      <c r="J32" s="258">
        <f>ROUND(E32/A$24,0)</f>
        <v>0</v>
      </c>
      <c r="K32" s="259"/>
      <c r="L32" s="258">
        <f>ROUND(G32/A$24,0)</f>
        <v>0</v>
      </c>
      <c r="M32" s="259"/>
    </row>
    <row r="33" spans="1:13" ht="14.25" customHeight="1">
      <c r="A33" s="194"/>
      <c r="B33" s="192" t="s">
        <v>5326</v>
      </c>
      <c r="C33" s="193"/>
      <c r="D33" s="179" t="s">
        <v>5340</v>
      </c>
      <c r="E33" s="274"/>
      <c r="F33" s="274"/>
      <c r="G33" s="274"/>
      <c r="H33" s="274"/>
      <c r="I33" s="274"/>
      <c r="J33" s="258">
        <f>ROUND(E33/A$24,0)</f>
        <v>0</v>
      </c>
      <c r="K33" s="259"/>
      <c r="L33" s="272">
        <f>ROUND(G33/A$24,0)</f>
        <v>0</v>
      </c>
      <c r="M33" s="273"/>
    </row>
    <row r="34" spans="1:13" ht="14.25" customHeight="1">
      <c r="A34" s="264" t="s">
        <v>5319</v>
      </c>
      <c r="B34" s="265"/>
      <c r="C34" s="265"/>
      <c r="D34" s="265"/>
      <c r="E34" s="266"/>
      <c r="F34" s="266"/>
      <c r="G34" s="266"/>
      <c r="H34" s="266"/>
      <c r="I34" s="266"/>
      <c r="J34" s="211"/>
      <c r="K34" s="195"/>
      <c r="L34" s="196"/>
      <c r="M34" s="195"/>
    </row>
    <row r="35" spans="1:13" ht="14.25" customHeight="1">
      <c r="A35" s="194"/>
      <c r="B35" s="192" t="s">
        <v>5327</v>
      </c>
      <c r="C35" s="193"/>
      <c r="D35" s="193" t="s">
        <v>5339</v>
      </c>
      <c r="E35" s="267"/>
      <c r="F35" s="267"/>
      <c r="G35" s="267"/>
      <c r="H35" s="267"/>
      <c r="I35" s="267"/>
      <c r="J35" s="258">
        <f>ROUND(E35/A$24,0)</f>
        <v>0</v>
      </c>
      <c r="K35" s="259"/>
      <c r="L35" s="258">
        <f>ROUND(G35/A$24,0)</f>
        <v>0</v>
      </c>
      <c r="M35" s="259"/>
    </row>
    <row r="36" spans="1:13" ht="14.25" customHeight="1">
      <c r="A36" s="194"/>
      <c r="B36" s="192" t="s">
        <v>5328</v>
      </c>
      <c r="C36" s="193"/>
      <c r="D36" s="183" t="s">
        <v>5340</v>
      </c>
      <c r="E36" s="274"/>
      <c r="F36" s="274"/>
      <c r="G36" s="274"/>
      <c r="H36" s="274"/>
      <c r="I36" s="274"/>
      <c r="J36" s="258">
        <f>ROUND(E36/A$24,0)</f>
        <v>0</v>
      </c>
      <c r="K36" s="259"/>
      <c r="L36" s="272">
        <f>ROUND(G36/A$24,0)</f>
        <v>0</v>
      </c>
      <c r="M36" s="273"/>
    </row>
    <row r="37" spans="1:13" ht="14.25" customHeight="1">
      <c r="A37" s="264" t="s">
        <v>5320</v>
      </c>
      <c r="B37" s="265"/>
      <c r="C37" s="265"/>
      <c r="D37" s="265"/>
      <c r="E37" s="266"/>
      <c r="F37" s="266"/>
      <c r="G37" s="266"/>
      <c r="H37" s="266"/>
      <c r="I37" s="266"/>
      <c r="J37" s="275"/>
      <c r="K37" s="276"/>
      <c r="L37" s="196"/>
      <c r="M37" s="195"/>
    </row>
    <row r="38" spans="1:13" ht="14.25" customHeight="1">
      <c r="A38" s="194"/>
      <c r="B38" s="192" t="s">
        <v>5329</v>
      </c>
      <c r="C38" s="193"/>
      <c r="D38" s="193" t="s">
        <v>5339</v>
      </c>
      <c r="E38" s="267"/>
      <c r="F38" s="267"/>
      <c r="G38" s="267"/>
      <c r="H38" s="267"/>
      <c r="I38" s="267"/>
      <c r="J38" s="258">
        <f>ROUND(E38/A$24,0)</f>
        <v>0</v>
      </c>
      <c r="K38" s="259"/>
      <c r="L38" s="258">
        <f>ROUND(G38/A$24,0)</f>
        <v>0</v>
      </c>
      <c r="M38" s="259"/>
    </row>
    <row r="39" spans="1:13" ht="14.25" customHeight="1">
      <c r="A39" s="194"/>
      <c r="B39" s="192" t="s">
        <v>5330</v>
      </c>
      <c r="C39" s="193"/>
      <c r="D39" s="179" t="s">
        <v>5340</v>
      </c>
      <c r="E39" s="274"/>
      <c r="F39" s="274"/>
      <c r="G39" s="274"/>
      <c r="H39" s="274"/>
      <c r="I39" s="274"/>
      <c r="J39" s="258">
        <f>ROUND(E39/A$24,0)</f>
        <v>0</v>
      </c>
      <c r="K39" s="259"/>
      <c r="L39" s="272">
        <f>ROUND(G39/A$24,0)</f>
        <v>0</v>
      </c>
      <c r="M39" s="273"/>
    </row>
    <row r="40" spans="1:13" ht="14.25" customHeight="1">
      <c r="A40" s="264" t="s">
        <v>5456</v>
      </c>
      <c r="B40" s="265"/>
      <c r="C40" s="265"/>
      <c r="D40" s="265"/>
      <c r="E40" s="266"/>
      <c r="F40" s="266"/>
      <c r="G40" s="266"/>
      <c r="H40" s="266"/>
      <c r="I40" s="266"/>
      <c r="J40" s="211"/>
      <c r="K40" s="195"/>
      <c r="L40" s="196"/>
      <c r="M40" s="195"/>
    </row>
    <row r="41" spans="1:13" ht="14.25" customHeight="1">
      <c r="A41" s="194"/>
      <c r="B41" s="192" t="s">
        <v>5331</v>
      </c>
      <c r="C41" s="193"/>
      <c r="D41" s="179" t="s">
        <v>5341</v>
      </c>
      <c r="E41" s="267"/>
      <c r="F41" s="267"/>
      <c r="G41" s="267"/>
      <c r="H41" s="267"/>
      <c r="I41" s="267"/>
      <c r="J41" s="258">
        <f>E41</f>
        <v>0</v>
      </c>
      <c r="K41" s="259"/>
      <c r="L41" s="258">
        <f>G41</f>
        <v>0</v>
      </c>
      <c r="M41" s="259"/>
    </row>
    <row r="42" spans="1:13" ht="14.25" customHeight="1">
      <c r="A42" s="194"/>
      <c r="B42" s="192" t="s">
        <v>5332</v>
      </c>
      <c r="C42" s="193"/>
      <c r="D42" s="193" t="s">
        <v>5342</v>
      </c>
      <c r="E42" s="260"/>
      <c r="F42" s="260"/>
      <c r="G42" s="260"/>
      <c r="H42" s="260"/>
      <c r="I42" s="260"/>
      <c r="J42" s="258">
        <f>E42</f>
        <v>0</v>
      </c>
      <c r="K42" s="259"/>
      <c r="L42" s="258">
        <f>G42</f>
        <v>0</v>
      </c>
      <c r="M42" s="259"/>
    </row>
    <row r="43" spans="1:13" ht="14.25" customHeight="1">
      <c r="A43" s="194"/>
      <c r="B43" s="192" t="s">
        <v>5333</v>
      </c>
      <c r="C43" s="193"/>
      <c r="D43" s="193" t="s">
        <v>5343</v>
      </c>
      <c r="E43" s="268">
        <f>SUM(E41:F42)</f>
        <v>0</v>
      </c>
      <c r="F43" s="268"/>
      <c r="G43" s="269">
        <f>SUM(G41:I42)</f>
        <v>0</v>
      </c>
      <c r="H43" s="270"/>
      <c r="I43" s="271"/>
      <c r="J43" s="272">
        <f>SUM(J41:K42)</f>
        <v>0</v>
      </c>
      <c r="K43" s="273"/>
      <c r="L43" s="272">
        <f>SUM(L41:M42)</f>
        <v>0</v>
      </c>
      <c r="M43" s="273"/>
    </row>
    <row r="44" spans="1:13" ht="14.25" customHeight="1">
      <c r="A44" s="264" t="s">
        <v>5321</v>
      </c>
      <c r="B44" s="265"/>
      <c r="C44" s="265"/>
      <c r="D44" s="265"/>
      <c r="E44" s="266"/>
      <c r="F44" s="266"/>
      <c r="G44" s="266"/>
      <c r="H44" s="266"/>
      <c r="I44" s="266"/>
      <c r="J44" s="211"/>
      <c r="K44" s="195"/>
      <c r="L44" s="196"/>
      <c r="M44" s="195"/>
    </row>
    <row r="45" spans="1:13" ht="14.25" customHeight="1">
      <c r="A45" s="194"/>
      <c r="B45" s="192" t="s">
        <v>5334</v>
      </c>
      <c r="C45" s="193"/>
      <c r="D45" s="179" t="s">
        <v>5344</v>
      </c>
      <c r="E45" s="267"/>
      <c r="F45" s="267"/>
      <c r="G45" s="267"/>
      <c r="H45" s="267"/>
      <c r="I45" s="267"/>
      <c r="J45" s="258">
        <f>E45</f>
        <v>0</v>
      </c>
      <c r="K45" s="259"/>
      <c r="L45" s="258">
        <f>G45</f>
        <v>0</v>
      </c>
      <c r="M45" s="259"/>
    </row>
    <row r="46" spans="1:13" ht="14.25" customHeight="1">
      <c r="A46" s="194"/>
      <c r="B46" s="192" t="s">
        <v>5335</v>
      </c>
      <c r="C46" s="193"/>
      <c r="D46" s="179" t="s">
        <v>5345</v>
      </c>
      <c r="E46" s="260"/>
      <c r="F46" s="260"/>
      <c r="G46" s="260"/>
      <c r="H46" s="260"/>
      <c r="I46" s="260"/>
      <c r="J46" s="258">
        <f>E46</f>
        <v>0</v>
      </c>
      <c r="K46" s="259"/>
      <c r="L46" s="258">
        <f>G46</f>
        <v>0</v>
      </c>
      <c r="M46" s="259"/>
    </row>
    <row r="47" spans="1:13" ht="14.25" customHeight="1">
      <c r="A47" s="198"/>
      <c r="B47" s="199" t="s">
        <v>5336</v>
      </c>
      <c r="C47" s="200"/>
      <c r="D47" s="201" t="s">
        <v>5444</v>
      </c>
      <c r="E47" s="261">
        <f>SUM(E45:F46)</f>
        <v>0</v>
      </c>
      <c r="F47" s="261"/>
      <c r="G47" s="261">
        <f>SUM(G45:I46)</f>
        <v>0</v>
      </c>
      <c r="H47" s="261"/>
      <c r="I47" s="261"/>
      <c r="J47" s="262">
        <f>SUM(J45:K46)</f>
        <v>0</v>
      </c>
      <c r="K47" s="263"/>
      <c r="L47" s="262">
        <f>SUM(L45:M46)</f>
        <v>0</v>
      </c>
      <c r="M47" s="263"/>
    </row>
  </sheetData>
  <sheetProtection password="C012" sheet="1"/>
  <mergeCells count="97">
    <mergeCell ref="A1:M1"/>
    <mergeCell ref="A2:M2"/>
    <mergeCell ref="A9:M10"/>
    <mergeCell ref="B13:G13"/>
    <mergeCell ref="B17:G17"/>
    <mergeCell ref="A21:M21"/>
    <mergeCell ref="A22:M22"/>
    <mergeCell ref="A24:B24"/>
    <mergeCell ref="C24:D24"/>
    <mergeCell ref="E24:M24"/>
    <mergeCell ref="E25:I25"/>
    <mergeCell ref="J25:M25"/>
    <mergeCell ref="G26:I26"/>
    <mergeCell ref="J26:K26"/>
    <mergeCell ref="L26:M26"/>
    <mergeCell ref="E27:F27"/>
    <mergeCell ref="G27:I27"/>
    <mergeCell ref="J27:K27"/>
    <mergeCell ref="L27:M27"/>
    <mergeCell ref="N27:P27"/>
    <mergeCell ref="A28:D28"/>
    <mergeCell ref="E28:F28"/>
    <mergeCell ref="G28:I28"/>
    <mergeCell ref="E29:F29"/>
    <mergeCell ref="G29:I29"/>
    <mergeCell ref="J29:K29"/>
    <mergeCell ref="L29:M29"/>
    <mergeCell ref="A26:A27"/>
    <mergeCell ref="E26:F26"/>
    <mergeCell ref="E30:F30"/>
    <mergeCell ref="G30:I30"/>
    <mergeCell ref="J30:K30"/>
    <mergeCell ref="L30:M30"/>
    <mergeCell ref="A31:D31"/>
    <mergeCell ref="E31:F31"/>
    <mergeCell ref="G31:I31"/>
    <mergeCell ref="E32:F32"/>
    <mergeCell ref="G32:I32"/>
    <mergeCell ref="J32:K32"/>
    <mergeCell ref="L32:M32"/>
    <mergeCell ref="E33:F33"/>
    <mergeCell ref="G33:I33"/>
    <mergeCell ref="J33:K33"/>
    <mergeCell ref="L33:M33"/>
    <mergeCell ref="A34:D34"/>
    <mergeCell ref="E34:F34"/>
    <mergeCell ref="G34:I34"/>
    <mergeCell ref="E35:F35"/>
    <mergeCell ref="G35:I35"/>
    <mergeCell ref="J35:K35"/>
    <mergeCell ref="L35:M35"/>
    <mergeCell ref="E36:F36"/>
    <mergeCell ref="G36:I36"/>
    <mergeCell ref="J36:K36"/>
    <mergeCell ref="L36:M36"/>
    <mergeCell ref="A37:D37"/>
    <mergeCell ref="E37:F37"/>
    <mergeCell ref="G37:I37"/>
    <mergeCell ref="J37:K37"/>
    <mergeCell ref="E38:F38"/>
    <mergeCell ref="G38:I38"/>
    <mergeCell ref="J38:K38"/>
    <mergeCell ref="L38:M38"/>
    <mergeCell ref="E39:F39"/>
    <mergeCell ref="G39:I39"/>
    <mergeCell ref="J39:K39"/>
    <mergeCell ref="L39:M39"/>
    <mergeCell ref="A40:D40"/>
    <mergeCell ref="E40:F40"/>
    <mergeCell ref="G40:I40"/>
    <mergeCell ref="E41:F41"/>
    <mergeCell ref="G41:I41"/>
    <mergeCell ref="J41:K41"/>
    <mergeCell ref="L41:M41"/>
    <mergeCell ref="E42:F42"/>
    <mergeCell ref="G42:I42"/>
    <mergeCell ref="J42:K42"/>
    <mergeCell ref="L42:M42"/>
    <mergeCell ref="E43:F43"/>
    <mergeCell ref="G43:I43"/>
    <mergeCell ref="J43:K43"/>
    <mergeCell ref="L43:M43"/>
    <mergeCell ref="A44:D44"/>
    <mergeCell ref="E44:F44"/>
    <mergeCell ref="G44:I44"/>
    <mergeCell ref="E45:F45"/>
    <mergeCell ref="G45:I45"/>
    <mergeCell ref="J45:K45"/>
    <mergeCell ref="L45:M45"/>
    <mergeCell ref="E46:F46"/>
    <mergeCell ref="G46:I46"/>
    <mergeCell ref="J46:K46"/>
    <mergeCell ref="L46:M46"/>
    <mergeCell ref="E47:F47"/>
    <mergeCell ref="G47:I47"/>
    <mergeCell ref="J47:K47"/>
    <mergeCell ref="L47:M47"/>
  </mergeCells>
  <printOptions/>
  <pageMargins left="0.25" right="0.25" top="0.75" bottom="0.75" header="0.3" footer="0.3"/>
  <pageSetup horizontalDpi="600" verticalDpi="600" orientation="portrait" r:id="rId1"/>
  <headerFooter>
    <oddHeader>&amp;C&amp;"MS Sans Serif,Bold"&amp;K00-030NAIC INTERNATIONAL INSURERS DEPARTMENT (IID)</oddHeader>
  </headerFooter>
  <ignoredErrors>
    <ignoredError sqref="B29:B30 B32:B33 B35:B36 B38:B39 B41:B43 B45:B47 A13 A17" numberStoredAsText="1"/>
  </ignoredErrors>
</worksheet>
</file>

<file path=xl/worksheets/sheet11.xml><?xml version="1.0" encoding="utf-8"?>
<worksheet xmlns="http://schemas.openxmlformats.org/spreadsheetml/2006/main" xmlns:r="http://schemas.openxmlformats.org/officeDocument/2006/relationships">
  <dimension ref="A1:M62"/>
  <sheetViews>
    <sheetView showGridLines="0" tabSelected="1" zoomScalePageLayoutView="0" workbookViewId="0" topLeftCell="A1">
      <selection activeCell="P12" sqref="P12"/>
    </sheetView>
  </sheetViews>
  <sheetFormatPr defaultColWidth="8.8515625" defaultRowHeight="12.75"/>
  <cols>
    <col min="1" max="1" width="2.28125" style="202" customWidth="1"/>
    <col min="2" max="2" width="6.28125" style="202" customWidth="1"/>
    <col min="3" max="4" width="3.28125" style="202" customWidth="1"/>
    <col min="5" max="16384" width="8.8515625" style="202" customWidth="1"/>
  </cols>
  <sheetData>
    <row r="1" spans="1:13" ht="12.75">
      <c r="A1" s="332" t="s">
        <v>5305</v>
      </c>
      <c r="B1" s="332"/>
      <c r="C1" s="332"/>
      <c r="D1" s="332"/>
      <c r="E1" s="332"/>
      <c r="F1" s="332"/>
      <c r="G1" s="332"/>
      <c r="H1" s="332"/>
      <c r="I1" s="332"/>
      <c r="J1" s="332"/>
      <c r="K1" s="332"/>
      <c r="L1" s="332"/>
      <c r="M1" s="332"/>
    </row>
    <row r="2" ht="12.75">
      <c r="B2" s="203"/>
    </row>
    <row r="3" spans="2:12" ht="69.75" customHeight="1">
      <c r="B3" s="329" t="s">
        <v>5742</v>
      </c>
      <c r="C3" s="329"/>
      <c r="D3" s="329"/>
      <c r="E3" s="329"/>
      <c r="F3" s="329"/>
      <c r="G3" s="329"/>
      <c r="H3" s="329"/>
      <c r="I3" s="329"/>
      <c r="J3" s="329"/>
      <c r="K3" s="329"/>
      <c r="L3" s="329"/>
    </row>
    <row r="4" s="219" customFormat="1" ht="9">
      <c r="B4" s="221"/>
    </row>
    <row r="5" s="219" customFormat="1" ht="9">
      <c r="B5" s="221"/>
    </row>
    <row r="6" spans="2:5" ht="12.75">
      <c r="B6" s="204" t="s">
        <v>5306</v>
      </c>
      <c r="C6" s="204"/>
      <c r="D6" s="204"/>
      <c r="E6" s="204"/>
    </row>
    <row r="7" s="219" customFormat="1" ht="9">
      <c r="B7" s="221"/>
    </row>
    <row r="8" spans="2:13" ht="69.75" customHeight="1">
      <c r="B8" s="329" t="s">
        <v>5548</v>
      </c>
      <c r="C8" s="329"/>
      <c r="D8" s="329"/>
      <c r="E8" s="329"/>
      <c r="F8" s="329"/>
      <c r="G8" s="329"/>
      <c r="H8" s="329"/>
      <c r="I8" s="329"/>
      <c r="J8" s="329"/>
      <c r="K8" s="329"/>
      <c r="L8" s="329"/>
      <c r="M8" s="218"/>
    </row>
    <row r="9" s="219" customFormat="1" ht="9">
      <c r="B9" s="220"/>
    </row>
    <row r="10" spans="2:13" ht="27.75" customHeight="1">
      <c r="B10" s="205"/>
      <c r="C10" s="206" t="s">
        <v>5446</v>
      </c>
      <c r="D10" s="329" t="s">
        <v>5447</v>
      </c>
      <c r="E10" s="329"/>
      <c r="F10" s="329"/>
      <c r="G10" s="329"/>
      <c r="H10" s="329"/>
      <c r="I10" s="329"/>
      <c r="J10" s="329"/>
      <c r="K10" s="329"/>
      <c r="L10" s="329"/>
      <c r="M10" s="218"/>
    </row>
    <row r="11" s="219" customFormat="1" ht="9">
      <c r="B11" s="220"/>
    </row>
    <row r="12" spans="3:12" ht="26.25" customHeight="1">
      <c r="C12" s="206" t="s">
        <v>5446</v>
      </c>
      <c r="D12" s="329" t="s">
        <v>5448</v>
      </c>
      <c r="E12" s="329"/>
      <c r="F12" s="329"/>
      <c r="G12" s="329"/>
      <c r="H12" s="329"/>
      <c r="I12" s="329"/>
      <c r="J12" s="329"/>
      <c r="K12" s="329"/>
      <c r="L12" s="329"/>
    </row>
    <row r="13" s="219" customFormat="1" ht="9">
      <c r="B13" s="220"/>
    </row>
    <row r="14" spans="3:12" ht="26.25" customHeight="1">
      <c r="C14" s="206" t="s">
        <v>5449</v>
      </c>
      <c r="D14" s="330" t="s">
        <v>5553</v>
      </c>
      <c r="E14" s="330"/>
      <c r="F14" s="330"/>
      <c r="G14" s="330"/>
      <c r="H14" s="330"/>
      <c r="I14" s="330"/>
      <c r="J14" s="330"/>
      <c r="K14" s="330"/>
      <c r="L14" s="330"/>
    </row>
    <row r="15" s="219" customFormat="1" ht="9">
      <c r="B15" s="220"/>
    </row>
    <row r="16" spans="3:12" ht="12.75">
      <c r="C16" s="207" t="s">
        <v>5446</v>
      </c>
      <c r="D16" s="203" t="s">
        <v>5450</v>
      </c>
      <c r="F16" s="207"/>
      <c r="G16" s="207"/>
      <c r="H16" s="207"/>
      <c r="I16" s="207"/>
      <c r="J16" s="207"/>
      <c r="K16" s="207"/>
      <c r="L16" s="207"/>
    </row>
    <row r="17" s="219" customFormat="1" ht="9">
      <c r="B17" s="220"/>
    </row>
    <row r="18" spans="3:12" ht="12.75">
      <c r="C18" s="207" t="s">
        <v>5446</v>
      </c>
      <c r="D18" s="203" t="s">
        <v>5451</v>
      </c>
      <c r="F18" s="207"/>
      <c r="G18" s="207"/>
      <c r="H18" s="207"/>
      <c r="I18" s="207"/>
      <c r="J18" s="207"/>
      <c r="K18" s="207"/>
      <c r="L18" s="207"/>
    </row>
    <row r="19" s="219" customFormat="1" ht="9">
      <c r="B19" s="220"/>
    </row>
    <row r="20" spans="3:12" ht="12.75">
      <c r="C20" s="207" t="s">
        <v>5449</v>
      </c>
      <c r="D20" s="203" t="s">
        <v>5554</v>
      </c>
      <c r="F20" s="207"/>
      <c r="G20" s="207"/>
      <c r="H20" s="207"/>
      <c r="I20" s="207"/>
      <c r="J20" s="207"/>
      <c r="K20" s="207"/>
      <c r="L20" s="207"/>
    </row>
    <row r="21" s="219" customFormat="1" ht="9">
      <c r="B21" s="220"/>
    </row>
    <row r="22" spans="3:12" ht="12.75">
      <c r="C22" s="207" t="s">
        <v>5446</v>
      </c>
      <c r="D22" s="203" t="s">
        <v>5452</v>
      </c>
      <c r="F22" s="207"/>
      <c r="G22" s="207"/>
      <c r="H22" s="207"/>
      <c r="I22" s="207"/>
      <c r="J22" s="207"/>
      <c r="K22" s="207"/>
      <c r="L22" s="207"/>
    </row>
    <row r="23" spans="3:12" ht="12.75">
      <c r="C23" s="207"/>
      <c r="D23" s="203"/>
      <c r="F23" s="207"/>
      <c r="G23" s="207"/>
      <c r="H23" s="207"/>
      <c r="I23" s="207"/>
      <c r="J23" s="207"/>
      <c r="K23" s="207"/>
      <c r="L23" s="207"/>
    </row>
    <row r="24" spans="3:12" ht="12.75">
      <c r="C24" s="207"/>
      <c r="D24" s="203"/>
      <c r="F24" s="207"/>
      <c r="G24" s="207"/>
      <c r="H24" s="207"/>
      <c r="I24" s="207"/>
      <c r="J24" s="207"/>
      <c r="K24" s="207"/>
      <c r="L24" s="207"/>
    </row>
    <row r="25" spans="3:12" ht="12.75">
      <c r="C25" s="207"/>
      <c r="D25" s="203"/>
      <c r="F25" s="207"/>
      <c r="G25" s="207"/>
      <c r="H25" s="207"/>
      <c r="I25" s="207"/>
      <c r="J25" s="207"/>
      <c r="K25" s="207"/>
      <c r="L25" s="207"/>
    </row>
    <row r="26" spans="3:12" ht="12.75">
      <c r="C26" s="207"/>
      <c r="D26" s="203"/>
      <c r="F26" s="207"/>
      <c r="G26" s="207"/>
      <c r="H26" s="207"/>
      <c r="I26" s="207"/>
      <c r="J26" s="207"/>
      <c r="K26" s="207"/>
      <c r="L26" s="207"/>
    </row>
    <row r="27" spans="3:12" ht="12.75">
      <c r="C27" s="207"/>
      <c r="D27" s="203"/>
      <c r="F27" s="207"/>
      <c r="G27" s="207"/>
      <c r="H27" s="207"/>
      <c r="I27" s="207"/>
      <c r="J27" s="207"/>
      <c r="K27" s="207"/>
      <c r="L27" s="207"/>
    </row>
    <row r="28" s="222" customFormat="1" ht="12.75"/>
    <row r="29" spans="2:13" s="222" customFormat="1" ht="15.75">
      <c r="B29" s="331" t="s">
        <v>5549</v>
      </c>
      <c r="C29" s="331"/>
      <c r="D29" s="331"/>
      <c r="E29" s="331"/>
      <c r="F29" s="331"/>
      <c r="G29" s="331"/>
      <c r="H29" s="331"/>
      <c r="I29" s="331"/>
      <c r="J29" s="331"/>
      <c r="K29" s="331"/>
      <c r="L29" s="331"/>
      <c r="M29" s="224"/>
    </row>
    <row r="30" s="222" customFormat="1" ht="12.75"/>
    <row r="31" spans="2:13" s="222" customFormat="1" ht="12.75">
      <c r="B31" s="326" t="s">
        <v>5550</v>
      </c>
      <c r="C31" s="326"/>
      <c r="D31" s="223"/>
      <c r="E31" s="326" t="s">
        <v>5551</v>
      </c>
      <c r="F31" s="326"/>
      <c r="G31" s="326"/>
      <c r="H31" s="326"/>
      <c r="I31" s="326"/>
      <c r="J31" s="326"/>
      <c r="K31" s="326"/>
      <c r="L31" s="326"/>
      <c r="M31" s="326"/>
    </row>
    <row r="32" s="222" customFormat="1" ht="6" customHeight="1"/>
    <row r="33" spans="2:12" s="222" customFormat="1" ht="15" customHeight="1">
      <c r="B33" s="327" t="s">
        <v>5552</v>
      </c>
      <c r="C33" s="328"/>
      <c r="D33" s="228"/>
      <c r="E33" s="325" t="s">
        <v>5571</v>
      </c>
      <c r="F33" s="325"/>
      <c r="G33" s="325"/>
      <c r="H33" s="325"/>
      <c r="I33" s="325"/>
      <c r="J33" s="325"/>
      <c r="K33" s="325"/>
      <c r="L33" s="325"/>
    </row>
    <row r="34" spans="2:3" s="222" customFormat="1" ht="12.75">
      <c r="B34" s="224"/>
      <c r="C34" s="224"/>
    </row>
    <row r="35" spans="2:12" s="222" customFormat="1" ht="41.25" customHeight="1">
      <c r="B35" s="225" t="s">
        <v>5555</v>
      </c>
      <c r="C35" s="226"/>
      <c r="D35" s="227"/>
      <c r="E35" s="325" t="s">
        <v>5574</v>
      </c>
      <c r="F35" s="325"/>
      <c r="G35" s="325"/>
      <c r="H35" s="325"/>
      <c r="I35" s="325"/>
      <c r="J35" s="325"/>
      <c r="K35" s="325"/>
      <c r="L35" s="325"/>
    </row>
    <row r="36" spans="2:3" s="222" customFormat="1" ht="12.75">
      <c r="B36" s="224"/>
      <c r="C36" s="224"/>
    </row>
    <row r="37" spans="2:12" s="222" customFormat="1" ht="12.75">
      <c r="B37" s="232" t="s">
        <v>5555</v>
      </c>
      <c r="C37" s="233"/>
      <c r="D37" s="234"/>
      <c r="E37" s="325" t="s">
        <v>5562</v>
      </c>
      <c r="F37" s="325"/>
      <c r="G37" s="325"/>
      <c r="H37" s="325"/>
      <c r="I37" s="325"/>
      <c r="J37" s="325"/>
      <c r="K37" s="325"/>
      <c r="L37" s="325"/>
    </row>
    <row r="38" spans="2:12" s="222" customFormat="1" ht="12.75">
      <c r="B38" s="235"/>
      <c r="C38" s="236"/>
      <c r="D38" s="237"/>
      <c r="E38" s="325"/>
      <c r="F38" s="325"/>
      <c r="G38" s="325"/>
      <c r="H38" s="325"/>
      <c r="I38" s="325"/>
      <c r="J38" s="325"/>
      <c r="K38" s="325"/>
      <c r="L38" s="325"/>
    </row>
    <row r="39" s="222" customFormat="1" ht="12.75"/>
    <row r="40" spans="2:12" s="222" customFormat="1" ht="39.75" customHeight="1">
      <c r="B40" s="229" t="s">
        <v>5556</v>
      </c>
      <c r="C40" s="230"/>
      <c r="D40" s="231"/>
      <c r="E40" s="310" t="s">
        <v>5557</v>
      </c>
      <c r="F40" s="311"/>
      <c r="G40" s="311"/>
      <c r="H40" s="311"/>
      <c r="I40" s="311"/>
      <c r="J40" s="311"/>
      <c r="K40" s="311"/>
      <c r="L40" s="312"/>
    </row>
    <row r="41" s="222" customFormat="1" ht="12.75"/>
    <row r="42" spans="2:12" s="222" customFormat="1" ht="15.75" customHeight="1">
      <c r="B42" s="307" t="s">
        <v>5558</v>
      </c>
      <c r="C42" s="308"/>
      <c r="D42" s="309"/>
      <c r="E42" s="310" t="s">
        <v>5559</v>
      </c>
      <c r="F42" s="311"/>
      <c r="G42" s="311"/>
      <c r="H42" s="311"/>
      <c r="I42" s="311"/>
      <c r="J42" s="311"/>
      <c r="K42" s="311"/>
      <c r="L42" s="312"/>
    </row>
    <row r="43" s="222" customFormat="1" ht="12.75"/>
    <row r="44" spans="2:12" s="222" customFormat="1" ht="81.75" customHeight="1">
      <c r="B44" s="307" t="s">
        <v>5558</v>
      </c>
      <c r="C44" s="308"/>
      <c r="D44" s="309"/>
      <c r="E44" s="304" t="s">
        <v>5572</v>
      </c>
      <c r="F44" s="305"/>
      <c r="G44" s="305"/>
      <c r="H44" s="305"/>
      <c r="I44" s="305"/>
      <c r="J44" s="305"/>
      <c r="K44" s="305"/>
      <c r="L44" s="306"/>
    </row>
    <row r="45" s="222" customFormat="1" ht="12.75"/>
    <row r="46" spans="2:12" s="222" customFormat="1" ht="12.75" customHeight="1">
      <c r="B46" s="313" t="s">
        <v>5560</v>
      </c>
      <c r="C46" s="314"/>
      <c r="D46" s="315"/>
      <c r="E46" s="319" t="s">
        <v>5573</v>
      </c>
      <c r="F46" s="320"/>
      <c r="G46" s="320"/>
      <c r="H46" s="320"/>
      <c r="I46" s="320"/>
      <c r="J46" s="320"/>
      <c r="K46" s="320"/>
      <c r="L46" s="321"/>
    </row>
    <row r="47" spans="2:12" s="222" customFormat="1" ht="54" customHeight="1">
      <c r="B47" s="316"/>
      <c r="C47" s="317"/>
      <c r="D47" s="318"/>
      <c r="E47" s="322"/>
      <c r="F47" s="323"/>
      <c r="G47" s="323"/>
      <c r="H47" s="323"/>
      <c r="I47" s="323"/>
      <c r="J47" s="323"/>
      <c r="K47" s="323"/>
      <c r="L47" s="324"/>
    </row>
    <row r="48" s="222" customFormat="1" ht="12.75"/>
    <row r="49" spans="2:12" s="222" customFormat="1" ht="29.25" customHeight="1">
      <c r="B49" s="301" t="s">
        <v>5561</v>
      </c>
      <c r="C49" s="302"/>
      <c r="D49" s="303"/>
      <c r="E49" s="304" t="s">
        <v>5563</v>
      </c>
      <c r="F49" s="305"/>
      <c r="G49" s="305"/>
      <c r="H49" s="305"/>
      <c r="I49" s="305"/>
      <c r="J49" s="305"/>
      <c r="K49" s="305"/>
      <c r="L49" s="306"/>
    </row>
    <row r="50" s="222" customFormat="1" ht="12.75"/>
    <row r="51" s="222" customFormat="1" ht="12.75"/>
    <row r="52" s="222" customFormat="1" ht="12.75"/>
    <row r="53" spans="2:4" s="222" customFormat="1" ht="12.75">
      <c r="B53" s="300" t="s">
        <v>5564</v>
      </c>
      <c r="C53" s="300"/>
      <c r="D53" s="300"/>
    </row>
    <row r="54" spans="2:3" s="222" customFormat="1" ht="9" customHeight="1">
      <c r="B54" s="238"/>
      <c r="C54"/>
    </row>
    <row r="55" spans="1:12" s="222" customFormat="1" ht="12.75">
      <c r="A55" s="224"/>
      <c r="B55" s="238" t="s">
        <v>5565</v>
      </c>
      <c r="C55" s="299" t="s">
        <v>5566</v>
      </c>
      <c r="D55" s="299"/>
      <c r="E55" s="299"/>
      <c r="F55" s="299"/>
      <c r="G55" s="299"/>
      <c r="H55" s="299"/>
      <c r="I55" s="299"/>
      <c r="J55" s="299"/>
      <c r="K55" s="299"/>
      <c r="L55" s="299"/>
    </row>
    <row r="56" spans="1:12" s="222" customFormat="1" ht="12.75">
      <c r="A56" s="224"/>
      <c r="B56" s="238" t="s">
        <v>5567</v>
      </c>
      <c r="C56" s="299" t="s">
        <v>5568</v>
      </c>
      <c r="D56" s="299"/>
      <c r="E56" s="299"/>
      <c r="F56" s="299"/>
      <c r="G56" s="299"/>
      <c r="H56" s="299"/>
      <c r="I56" s="299"/>
      <c r="J56" s="299"/>
      <c r="K56" s="299"/>
      <c r="L56" s="299"/>
    </row>
    <row r="57" spans="1:12" s="222" customFormat="1" ht="12.75">
      <c r="A57" s="224"/>
      <c r="B57" s="238" t="s">
        <v>5569</v>
      </c>
      <c r="C57" s="299" t="s">
        <v>5570</v>
      </c>
      <c r="D57" s="299"/>
      <c r="E57" s="299"/>
      <c r="F57" s="299"/>
      <c r="G57" s="299"/>
      <c r="H57" s="299"/>
      <c r="I57" s="299"/>
      <c r="J57" s="299"/>
      <c r="K57" s="299"/>
      <c r="L57" s="299"/>
    </row>
    <row r="58" spans="1:12" s="222" customFormat="1" ht="12.75">
      <c r="A58" s="224"/>
      <c r="B58" s="238"/>
      <c r="C58" s="299"/>
      <c r="D58" s="299"/>
      <c r="E58" s="299"/>
      <c r="F58" s="299"/>
      <c r="G58" s="299"/>
      <c r="H58" s="299"/>
      <c r="I58" s="299"/>
      <c r="J58" s="299"/>
      <c r="K58" s="299"/>
      <c r="L58" s="299"/>
    </row>
    <row r="59" spans="1:12" s="222" customFormat="1" ht="12.75">
      <c r="A59" s="224"/>
      <c r="B59" s="238"/>
      <c r="C59" s="299"/>
      <c r="D59" s="299"/>
      <c r="E59" s="299"/>
      <c r="F59" s="299"/>
      <c r="G59" s="299"/>
      <c r="H59" s="299"/>
      <c r="I59" s="299"/>
      <c r="J59" s="299"/>
      <c r="K59" s="299"/>
      <c r="L59" s="299"/>
    </row>
    <row r="60" spans="1:12" s="222" customFormat="1" ht="12.75">
      <c r="A60" s="224"/>
      <c r="B60" s="238"/>
      <c r="C60" s="299"/>
      <c r="D60" s="299"/>
      <c r="E60" s="299"/>
      <c r="F60" s="299"/>
      <c r="G60" s="299"/>
      <c r="H60" s="299"/>
      <c r="I60" s="299"/>
      <c r="J60" s="299"/>
      <c r="K60" s="299"/>
      <c r="L60" s="299"/>
    </row>
    <row r="61" spans="1:12" s="222" customFormat="1" ht="12.75">
      <c r="A61" s="224"/>
      <c r="B61" s="238"/>
      <c r="C61" s="299"/>
      <c r="D61" s="299"/>
      <c r="E61" s="299"/>
      <c r="F61" s="299"/>
      <c r="G61" s="299"/>
      <c r="H61" s="299"/>
      <c r="I61" s="299"/>
      <c r="J61" s="299"/>
      <c r="K61" s="299"/>
      <c r="L61" s="299"/>
    </row>
    <row r="62" spans="1:12" s="222" customFormat="1" ht="12.75">
      <c r="A62" s="224"/>
      <c r="B62" s="238"/>
      <c r="C62" s="299"/>
      <c r="D62" s="299"/>
      <c r="E62" s="299"/>
      <c r="F62" s="299"/>
      <c r="G62" s="299"/>
      <c r="H62" s="299"/>
      <c r="I62" s="299"/>
      <c r="J62" s="299"/>
      <c r="K62" s="299"/>
      <c r="L62" s="299"/>
    </row>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sheetData>
  <sheetProtection/>
  <mergeCells count="31">
    <mergeCell ref="D12:L12"/>
    <mergeCell ref="D14:L14"/>
    <mergeCell ref="B29:L29"/>
    <mergeCell ref="E33:L33"/>
    <mergeCell ref="A1:M1"/>
    <mergeCell ref="B3:L3"/>
    <mergeCell ref="B8:L8"/>
    <mergeCell ref="D10:L10"/>
    <mergeCell ref="E35:L35"/>
    <mergeCell ref="E37:L38"/>
    <mergeCell ref="E40:L40"/>
    <mergeCell ref="B31:C31"/>
    <mergeCell ref="E31:M31"/>
    <mergeCell ref="B33:C33"/>
    <mergeCell ref="B44:D44"/>
    <mergeCell ref="C55:L55"/>
    <mergeCell ref="C56:L56"/>
    <mergeCell ref="C57:L57"/>
    <mergeCell ref="E42:L42"/>
    <mergeCell ref="B42:D42"/>
    <mergeCell ref="E44:L44"/>
    <mergeCell ref="B46:D47"/>
    <mergeCell ref="E46:L47"/>
    <mergeCell ref="C59:L59"/>
    <mergeCell ref="C60:L60"/>
    <mergeCell ref="C61:L61"/>
    <mergeCell ref="C62:L62"/>
    <mergeCell ref="B53:D53"/>
    <mergeCell ref="B49:D49"/>
    <mergeCell ref="E49:L49"/>
    <mergeCell ref="C58:L5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32"/>
  <sheetViews>
    <sheetView zoomScalePageLayoutView="0" workbookViewId="0" topLeftCell="A1">
      <selection activeCell="J31" sqref="J31"/>
    </sheetView>
  </sheetViews>
  <sheetFormatPr defaultColWidth="8.8515625" defaultRowHeight="12.75"/>
  <cols>
    <col min="1" max="1" width="8.8515625" style="48" customWidth="1"/>
    <col min="2" max="8" width="11.140625" style="48" customWidth="1"/>
    <col min="9" max="10" width="8.8515625" style="48" customWidth="1"/>
    <col min="11" max="17" width="11.140625" style="48" customWidth="1"/>
    <col min="18" max="16384" width="8.8515625" style="48" customWidth="1"/>
  </cols>
  <sheetData>
    <row r="1" spans="1:18" ht="12.75">
      <c r="A1" s="47"/>
      <c r="B1" s="247">
        <f>IF(ISBLANK([0]!Name_of_Company),"",[0]!Name_of_Company)</f>
      </c>
      <c r="C1" s="247"/>
      <c r="D1" s="247"/>
      <c r="E1" s="247"/>
      <c r="F1" s="247"/>
      <c r="G1" s="247"/>
      <c r="H1" s="247"/>
      <c r="I1" s="47"/>
      <c r="J1" s="47"/>
      <c r="K1" s="247">
        <f>IF(ISBLANK([0]!Name_of_Company),"",[0]!Name_of_Company)</f>
      </c>
      <c r="L1" s="247"/>
      <c r="M1" s="247"/>
      <c r="N1" s="247"/>
      <c r="O1" s="247"/>
      <c r="P1" s="247"/>
      <c r="Q1" s="247"/>
      <c r="R1" s="47"/>
    </row>
    <row r="2" spans="1:18" ht="12.75">
      <c r="A2" s="47"/>
      <c r="B2" s="243" t="s">
        <v>1962</v>
      </c>
      <c r="C2" s="243"/>
      <c r="D2" s="243"/>
      <c r="E2" s="243"/>
      <c r="F2" s="243"/>
      <c r="G2" s="243"/>
      <c r="H2" s="243"/>
      <c r="I2" s="47"/>
      <c r="J2" s="47"/>
      <c r="K2" s="243" t="s">
        <v>1121</v>
      </c>
      <c r="L2" s="243"/>
      <c r="M2" s="243"/>
      <c r="N2" s="243"/>
      <c r="O2" s="243"/>
      <c r="P2" s="243"/>
      <c r="Q2" s="243"/>
      <c r="R2" s="47"/>
    </row>
    <row r="3" spans="1:18" ht="12.75">
      <c r="A3" s="47"/>
      <c r="B3" s="49"/>
      <c r="C3" s="49"/>
      <c r="D3" s="49"/>
      <c r="E3" s="49"/>
      <c r="F3" s="49"/>
      <c r="G3" s="49"/>
      <c r="H3" s="49"/>
      <c r="I3" s="47"/>
      <c r="J3" s="47"/>
      <c r="K3" s="49"/>
      <c r="L3" s="49"/>
      <c r="M3" s="49"/>
      <c r="N3" s="49"/>
      <c r="O3" s="49"/>
      <c r="P3" s="49"/>
      <c r="Q3" s="49"/>
      <c r="R3" s="47"/>
    </row>
    <row r="4" spans="1:18" ht="12.75">
      <c r="A4" s="47"/>
      <c r="B4" s="50" t="s">
        <v>1963</v>
      </c>
      <c r="C4" s="47"/>
      <c r="D4" s="47"/>
      <c r="E4" s="47"/>
      <c r="F4" s="47"/>
      <c r="G4" s="47"/>
      <c r="H4" s="51"/>
      <c r="I4" s="47"/>
      <c r="J4" s="47"/>
      <c r="K4" s="50" t="s">
        <v>1963</v>
      </c>
      <c r="L4" s="47"/>
      <c r="M4" s="47"/>
      <c r="N4" s="47"/>
      <c r="O4" s="47"/>
      <c r="P4" s="47"/>
      <c r="Q4" s="51"/>
      <c r="R4" s="47"/>
    </row>
    <row r="5" spans="1:18" ht="12.75">
      <c r="A5" s="47"/>
      <c r="B5" s="52" t="s">
        <v>1970</v>
      </c>
      <c r="C5" s="47"/>
      <c r="D5" s="47"/>
      <c r="E5" s="47"/>
      <c r="F5" s="47"/>
      <c r="G5" s="47"/>
      <c r="H5" s="51"/>
      <c r="I5" s="47"/>
      <c r="J5" s="47"/>
      <c r="K5" s="52" t="s">
        <v>1971</v>
      </c>
      <c r="L5" s="47"/>
      <c r="M5" s="47"/>
      <c r="N5" s="47"/>
      <c r="O5" s="47"/>
      <c r="P5" s="47"/>
      <c r="Q5" s="51"/>
      <c r="R5" s="47"/>
    </row>
    <row r="6" spans="1:18" ht="12.75">
      <c r="A6" s="47"/>
      <c r="B6" s="52" t="s">
        <v>1964</v>
      </c>
      <c r="C6" s="49"/>
      <c r="D6" s="49"/>
      <c r="E6" s="49"/>
      <c r="F6" s="49"/>
      <c r="G6" s="49"/>
      <c r="H6" s="53"/>
      <c r="I6" s="47"/>
      <c r="J6" s="47"/>
      <c r="K6" s="52" t="s">
        <v>1964</v>
      </c>
      <c r="L6" s="49"/>
      <c r="M6" s="49"/>
      <c r="N6" s="49"/>
      <c r="O6" s="49"/>
      <c r="P6" s="49"/>
      <c r="Q6" s="53"/>
      <c r="R6" s="47"/>
    </row>
    <row r="7" spans="1:18" ht="12.75">
      <c r="A7" s="47"/>
      <c r="B7" s="54"/>
      <c r="C7" s="244" t="s">
        <v>1965</v>
      </c>
      <c r="D7" s="245"/>
      <c r="E7" s="245"/>
      <c r="F7" s="245"/>
      <c r="G7" s="245"/>
      <c r="H7" s="246"/>
      <c r="I7" s="47"/>
      <c r="J7" s="47"/>
      <c r="K7" s="54"/>
      <c r="L7" s="244" t="s">
        <v>1965</v>
      </c>
      <c r="M7" s="245"/>
      <c r="N7" s="245"/>
      <c r="O7" s="245"/>
      <c r="P7" s="245"/>
      <c r="Q7" s="246"/>
      <c r="R7" s="47"/>
    </row>
    <row r="8" spans="1:18" ht="12.75">
      <c r="A8" s="47"/>
      <c r="B8" s="55" t="s">
        <v>1966</v>
      </c>
      <c r="C8" s="52"/>
      <c r="D8" s="47"/>
      <c r="E8" s="47"/>
      <c r="F8" s="47"/>
      <c r="G8" s="47"/>
      <c r="H8" s="51"/>
      <c r="I8" s="47"/>
      <c r="J8" s="47"/>
      <c r="K8" s="239" t="s">
        <v>1966</v>
      </c>
      <c r="L8" s="78">
        <v>1.66</v>
      </c>
      <c r="M8" s="78">
        <v>1.56</v>
      </c>
      <c r="N8" s="162">
        <v>1.4763</v>
      </c>
      <c r="O8" s="217">
        <v>1.23</v>
      </c>
      <c r="P8" s="171">
        <v>1.35</v>
      </c>
      <c r="Q8" s="171">
        <v>1.276</v>
      </c>
      <c r="R8" s="47"/>
    </row>
    <row r="9" spans="1:18" ht="12.75">
      <c r="A9" s="47"/>
      <c r="B9" s="59" t="s">
        <v>1967</v>
      </c>
      <c r="C9" s="57">
        <f>D9-1</f>
        <v>2013</v>
      </c>
      <c r="D9" s="57">
        <f>E9-1</f>
        <v>2014</v>
      </c>
      <c r="E9" s="57">
        <f>F9-1</f>
        <v>2015</v>
      </c>
      <c r="F9" s="57">
        <f>G9-1</f>
        <v>2016</v>
      </c>
      <c r="G9" s="57">
        <f>H9-1</f>
        <v>2017</v>
      </c>
      <c r="H9" s="58">
        <f>YEAR(fiscal_year_end)</f>
        <v>2018</v>
      </c>
      <c r="I9" s="47"/>
      <c r="J9" s="47"/>
      <c r="K9" s="59" t="s">
        <v>1967</v>
      </c>
      <c r="L9" s="67">
        <f>M9-1</f>
        <v>2013</v>
      </c>
      <c r="M9" s="68">
        <f>N9-1</f>
        <v>2014</v>
      </c>
      <c r="N9" s="68">
        <f>O9-1</f>
        <v>2015</v>
      </c>
      <c r="O9" s="68">
        <f>P9-1</f>
        <v>2016</v>
      </c>
      <c r="P9" s="68">
        <f>Q9-1</f>
        <v>2017</v>
      </c>
      <c r="Q9" s="69">
        <f>YEAR(fiscal_year_end)</f>
        <v>2018</v>
      </c>
      <c r="R9" s="47"/>
    </row>
    <row r="10" spans="1:18" ht="12.75">
      <c r="A10" s="47"/>
      <c r="B10" s="216" t="s">
        <v>5457</v>
      </c>
      <c r="C10" s="60"/>
      <c r="D10" s="60"/>
      <c r="E10" s="60"/>
      <c r="F10" s="60"/>
      <c r="G10" s="60"/>
      <c r="H10" s="61"/>
      <c r="I10" s="47"/>
      <c r="J10" s="47"/>
      <c r="K10" s="59" t="str">
        <f>TEXT(L9,"####")&amp;" &amp; prior"</f>
        <v>2013 &amp; prior</v>
      </c>
      <c r="L10" s="80">
        <f aca="true" t="shared" si="0" ref="L10:Q10">ROUND(C10/L$8,0)</f>
        <v>0</v>
      </c>
      <c r="M10" s="80">
        <f t="shared" si="0"/>
        <v>0</v>
      </c>
      <c r="N10" s="80">
        <f t="shared" si="0"/>
        <v>0</v>
      </c>
      <c r="O10" s="80">
        <f t="shared" si="0"/>
        <v>0</v>
      </c>
      <c r="P10" s="80">
        <f t="shared" si="0"/>
        <v>0</v>
      </c>
      <c r="Q10" s="166">
        <f t="shared" si="0"/>
        <v>0</v>
      </c>
      <c r="R10" s="47"/>
    </row>
    <row r="11" spans="1:18" ht="12.75">
      <c r="A11" s="47"/>
      <c r="B11" s="59">
        <f>D9</f>
        <v>2014</v>
      </c>
      <c r="C11" s="62"/>
      <c r="D11" s="60"/>
      <c r="E11" s="60"/>
      <c r="F11" s="60"/>
      <c r="G11" s="60"/>
      <c r="H11" s="61"/>
      <c r="I11" s="47"/>
      <c r="J11" s="47"/>
      <c r="K11" s="59">
        <f>M9</f>
        <v>2014</v>
      </c>
      <c r="L11" s="62"/>
      <c r="M11" s="80">
        <f>ROUND(D11/M$8,0)</f>
        <v>0</v>
      </c>
      <c r="N11" s="80">
        <f>ROUND(E11/N$8,0)</f>
        <v>0</v>
      </c>
      <c r="O11" s="80">
        <f>ROUND(F11/O$8,0)</f>
        <v>0</v>
      </c>
      <c r="P11" s="80">
        <f>ROUND(G11/P$8,0)</f>
        <v>0</v>
      </c>
      <c r="Q11" s="81">
        <f>ROUND(H11/Q$8,0)</f>
        <v>0</v>
      </c>
      <c r="R11" s="47"/>
    </row>
    <row r="12" spans="1:18" ht="12.75">
      <c r="A12" s="47"/>
      <c r="B12" s="59">
        <f>E9</f>
        <v>2015</v>
      </c>
      <c r="C12" s="62"/>
      <c r="D12" s="62"/>
      <c r="E12" s="60"/>
      <c r="F12" s="60"/>
      <c r="G12" s="60"/>
      <c r="H12" s="61"/>
      <c r="I12" s="47"/>
      <c r="J12" s="47"/>
      <c r="K12" s="59">
        <f>N9</f>
        <v>2015</v>
      </c>
      <c r="L12" s="62"/>
      <c r="M12" s="62"/>
      <c r="N12" s="80">
        <f>ROUND(E12/N$8,0)</f>
        <v>0</v>
      </c>
      <c r="O12" s="80">
        <f>ROUND(F12/O$8,0)</f>
        <v>0</v>
      </c>
      <c r="P12" s="80">
        <f>ROUND(G12/P$8,0)</f>
        <v>0</v>
      </c>
      <c r="Q12" s="81">
        <f>ROUND(H12/Q$8,0)</f>
        <v>0</v>
      </c>
      <c r="R12" s="47"/>
    </row>
    <row r="13" spans="1:18" ht="12.75">
      <c r="A13" s="47"/>
      <c r="B13" s="59">
        <f>F9</f>
        <v>2016</v>
      </c>
      <c r="C13" s="62"/>
      <c r="D13" s="62"/>
      <c r="E13" s="62"/>
      <c r="F13" s="60"/>
      <c r="G13" s="60"/>
      <c r="H13" s="61"/>
      <c r="I13" s="47"/>
      <c r="J13" s="47"/>
      <c r="K13" s="59">
        <f>O9</f>
        <v>2016</v>
      </c>
      <c r="L13" s="62"/>
      <c r="M13" s="62"/>
      <c r="N13" s="62"/>
      <c r="O13" s="80">
        <f>ROUND(F13/O$8,0)</f>
        <v>0</v>
      </c>
      <c r="P13" s="80">
        <f>ROUND(G13/P$8,0)</f>
        <v>0</v>
      </c>
      <c r="Q13" s="81">
        <f>ROUND(H13/Q$8,0)</f>
        <v>0</v>
      </c>
      <c r="R13" s="47"/>
    </row>
    <row r="14" spans="1:18" ht="12.75">
      <c r="A14" s="47"/>
      <c r="B14" s="59">
        <f>G9</f>
        <v>2017</v>
      </c>
      <c r="C14" s="62"/>
      <c r="D14" s="62"/>
      <c r="E14" s="62"/>
      <c r="F14" s="62"/>
      <c r="G14" s="60"/>
      <c r="H14" s="61"/>
      <c r="I14" s="47"/>
      <c r="J14" s="47"/>
      <c r="K14" s="59">
        <f>P9</f>
        <v>2017</v>
      </c>
      <c r="L14" s="62"/>
      <c r="M14" s="62"/>
      <c r="N14" s="62"/>
      <c r="O14" s="62"/>
      <c r="P14" s="80">
        <f>ROUND(G14/P$8,0)</f>
        <v>0</v>
      </c>
      <c r="Q14" s="81">
        <f>ROUND(H14/Q$8,0)</f>
        <v>0</v>
      </c>
      <c r="R14" s="47"/>
    </row>
    <row r="15" spans="1:18" ht="12.75">
      <c r="A15" s="47"/>
      <c r="B15" s="63">
        <f>H9</f>
        <v>2018</v>
      </c>
      <c r="C15" s="62"/>
      <c r="D15" s="62"/>
      <c r="E15" s="62"/>
      <c r="F15" s="62"/>
      <c r="G15" s="62"/>
      <c r="H15" s="165"/>
      <c r="I15" s="47"/>
      <c r="J15" s="47"/>
      <c r="K15" s="63">
        <f>Q9</f>
        <v>2018</v>
      </c>
      <c r="L15" s="62"/>
      <c r="M15" s="62"/>
      <c r="N15" s="62"/>
      <c r="O15" s="62"/>
      <c r="P15" s="62"/>
      <c r="Q15" s="81">
        <f>ROUND(H15/Q$8,0)</f>
        <v>0</v>
      </c>
      <c r="R15" s="47"/>
    </row>
    <row r="16" spans="1:18" ht="12.75">
      <c r="A16" s="47"/>
      <c r="B16" s="64" t="s">
        <v>1519</v>
      </c>
      <c r="C16" s="65">
        <f aca="true" t="shared" si="1" ref="C16:H16">SUM(C10:C15)</f>
        <v>0</v>
      </c>
      <c r="D16" s="65">
        <f t="shared" si="1"/>
        <v>0</v>
      </c>
      <c r="E16" s="65">
        <f t="shared" si="1"/>
        <v>0</v>
      </c>
      <c r="F16" s="65">
        <f t="shared" si="1"/>
        <v>0</v>
      </c>
      <c r="G16" s="65">
        <f t="shared" si="1"/>
        <v>0</v>
      </c>
      <c r="H16" s="66">
        <f t="shared" si="1"/>
        <v>0</v>
      </c>
      <c r="I16" s="47"/>
      <c r="J16" s="47"/>
      <c r="K16" s="64" t="s">
        <v>1519</v>
      </c>
      <c r="L16" s="65">
        <f aca="true" t="shared" si="2" ref="L16:Q16">SUM(L10:L15)</f>
        <v>0</v>
      </c>
      <c r="M16" s="65">
        <f t="shared" si="2"/>
        <v>0</v>
      </c>
      <c r="N16" s="65">
        <f t="shared" si="2"/>
        <v>0</v>
      </c>
      <c r="O16" s="65">
        <f t="shared" si="2"/>
        <v>0</v>
      </c>
      <c r="P16" s="65">
        <f t="shared" si="2"/>
        <v>0</v>
      </c>
      <c r="Q16" s="66">
        <f t="shared" si="2"/>
        <v>0</v>
      </c>
      <c r="R16" s="47"/>
    </row>
    <row r="17" spans="1:18" ht="12.75">
      <c r="A17" s="47"/>
      <c r="B17" s="47"/>
      <c r="C17" s="47"/>
      <c r="D17" s="47"/>
      <c r="E17" s="47"/>
      <c r="F17" s="47"/>
      <c r="G17" s="47"/>
      <c r="H17" s="47"/>
      <c r="I17" s="47"/>
      <c r="J17" s="47"/>
      <c r="K17" s="47"/>
      <c r="L17" s="47"/>
      <c r="M17" s="47"/>
      <c r="N17" s="47"/>
      <c r="O17" s="47"/>
      <c r="P17" s="47"/>
      <c r="Q17" s="47"/>
      <c r="R17" s="47"/>
    </row>
    <row r="18" spans="1:18" ht="12.75">
      <c r="A18" s="47"/>
      <c r="B18" s="49"/>
      <c r="C18" s="49"/>
      <c r="D18" s="49"/>
      <c r="E18" s="49"/>
      <c r="F18" s="49"/>
      <c r="G18" s="49"/>
      <c r="H18" s="49"/>
      <c r="I18" s="47"/>
      <c r="J18" s="47"/>
      <c r="K18" s="49"/>
      <c r="L18" s="49"/>
      <c r="M18" s="49"/>
      <c r="N18" s="49"/>
      <c r="O18" s="49"/>
      <c r="P18" s="49"/>
      <c r="Q18" s="49"/>
      <c r="R18" s="47"/>
    </row>
    <row r="19" spans="1:18" ht="12.75">
      <c r="A19" s="47"/>
      <c r="B19" s="50" t="s">
        <v>1968</v>
      </c>
      <c r="C19" s="47"/>
      <c r="D19" s="47"/>
      <c r="E19" s="47"/>
      <c r="F19" s="47"/>
      <c r="G19" s="47"/>
      <c r="H19" s="51"/>
      <c r="I19" s="47"/>
      <c r="J19" s="47"/>
      <c r="K19" s="50" t="s">
        <v>1968</v>
      </c>
      <c r="L19" s="47"/>
      <c r="M19" s="47"/>
      <c r="N19" s="47"/>
      <c r="O19" s="47"/>
      <c r="P19" s="47"/>
      <c r="Q19" s="51"/>
      <c r="R19" s="47"/>
    </row>
    <row r="20" spans="1:18" ht="12.75">
      <c r="A20" s="47"/>
      <c r="B20" s="52"/>
      <c r="C20" s="47"/>
      <c r="D20" s="47"/>
      <c r="E20" s="47"/>
      <c r="F20" s="47"/>
      <c r="G20" s="47"/>
      <c r="H20" s="51"/>
      <c r="I20" s="47"/>
      <c r="J20" s="47"/>
      <c r="K20" s="52" t="s">
        <v>1971</v>
      </c>
      <c r="L20" s="47"/>
      <c r="M20" s="47"/>
      <c r="N20" s="47"/>
      <c r="O20" s="47"/>
      <c r="P20" s="47"/>
      <c r="Q20" s="51"/>
      <c r="R20" s="47"/>
    </row>
    <row r="21" spans="1:18" ht="12.75">
      <c r="A21" s="47"/>
      <c r="B21" s="52" t="s">
        <v>1964</v>
      </c>
      <c r="C21" s="49"/>
      <c r="D21" s="49"/>
      <c r="E21" s="49"/>
      <c r="F21" s="49"/>
      <c r="G21" s="49"/>
      <c r="H21" s="53"/>
      <c r="I21" s="47"/>
      <c r="J21" s="47"/>
      <c r="K21" s="52" t="s">
        <v>1964</v>
      </c>
      <c r="L21" s="49"/>
      <c r="M21" s="49"/>
      <c r="N21" s="49"/>
      <c r="O21" s="49"/>
      <c r="P21" s="49"/>
      <c r="Q21" s="53"/>
      <c r="R21" s="47"/>
    </row>
    <row r="22" spans="1:18" ht="12.75">
      <c r="A22" s="47"/>
      <c r="B22" s="54"/>
      <c r="C22" s="244" t="s">
        <v>1965</v>
      </c>
      <c r="D22" s="245"/>
      <c r="E22" s="245"/>
      <c r="F22" s="245"/>
      <c r="G22" s="245"/>
      <c r="H22" s="246"/>
      <c r="I22" s="47"/>
      <c r="J22" s="47"/>
      <c r="K22" s="54"/>
      <c r="L22" s="244" t="s">
        <v>1965</v>
      </c>
      <c r="M22" s="245"/>
      <c r="N22" s="245"/>
      <c r="O22" s="245"/>
      <c r="P22" s="245"/>
      <c r="Q22" s="246"/>
      <c r="R22" s="47"/>
    </row>
    <row r="23" spans="1:18" ht="12.75">
      <c r="A23" s="47"/>
      <c r="B23" s="55" t="s">
        <v>1966</v>
      </c>
      <c r="C23" s="52"/>
      <c r="D23" s="47"/>
      <c r="E23" s="47"/>
      <c r="F23" s="47"/>
      <c r="G23" s="47"/>
      <c r="H23" s="51"/>
      <c r="I23" s="47"/>
      <c r="J23" s="47"/>
      <c r="K23" s="55" t="s">
        <v>1966</v>
      </c>
      <c r="L23" s="77">
        <f aca="true" t="shared" si="3" ref="L23:Q23">L8</f>
        <v>1.66</v>
      </c>
      <c r="M23" s="78">
        <f t="shared" si="3"/>
        <v>1.56</v>
      </c>
      <c r="N23" s="78">
        <f t="shared" si="3"/>
        <v>1.4763</v>
      </c>
      <c r="O23" s="78">
        <f t="shared" si="3"/>
        <v>1.23</v>
      </c>
      <c r="P23" s="78">
        <f t="shared" si="3"/>
        <v>1.35</v>
      </c>
      <c r="Q23" s="79">
        <f t="shared" si="3"/>
        <v>1.276</v>
      </c>
      <c r="R23" s="47"/>
    </row>
    <row r="24" spans="1:18" ht="12.75">
      <c r="A24" s="47"/>
      <c r="B24" s="59" t="s">
        <v>1967</v>
      </c>
      <c r="C24" s="57">
        <f>D24-1</f>
        <v>2013</v>
      </c>
      <c r="D24" s="57">
        <f>E24-1</f>
        <v>2014</v>
      </c>
      <c r="E24" s="57">
        <f>F24-1</f>
        <v>2015</v>
      </c>
      <c r="F24" s="57">
        <f>G24-1</f>
        <v>2016</v>
      </c>
      <c r="G24" s="57">
        <f>H24-1</f>
        <v>2017</v>
      </c>
      <c r="H24" s="58">
        <f>YEAR(fiscal_year_end)</f>
        <v>2018</v>
      </c>
      <c r="I24" s="47"/>
      <c r="J24" s="47"/>
      <c r="K24" s="59" t="s">
        <v>1967</v>
      </c>
      <c r="L24" s="67">
        <f>M24-1</f>
        <v>2013</v>
      </c>
      <c r="M24" s="68">
        <f>N24-1</f>
        <v>2014</v>
      </c>
      <c r="N24" s="68">
        <f>O24-1</f>
        <v>2015</v>
      </c>
      <c r="O24" s="68">
        <f>P24-1</f>
        <v>2016</v>
      </c>
      <c r="P24" s="68">
        <f>Q24-1</f>
        <v>2017</v>
      </c>
      <c r="Q24" s="69">
        <f>YEAR(fiscal_year_end)</f>
        <v>2018</v>
      </c>
      <c r="R24" s="47"/>
    </row>
    <row r="25" spans="1:18" ht="12.75">
      <c r="A25" s="47"/>
      <c r="B25" s="59" t="str">
        <f>TEXT(C24,"####")&amp;" &amp; prior"</f>
        <v>2013 &amp; prior</v>
      </c>
      <c r="C25" s="60"/>
      <c r="D25" s="60"/>
      <c r="E25" s="60"/>
      <c r="F25" s="60"/>
      <c r="G25" s="60"/>
      <c r="H25" s="61"/>
      <c r="I25" s="47"/>
      <c r="J25" s="47"/>
      <c r="K25" s="59" t="str">
        <f>TEXT(L24,"####")&amp;" &amp; prior"</f>
        <v>2013 &amp; prior</v>
      </c>
      <c r="L25" s="164">
        <f>ROUND(C25/L$23,0)</f>
        <v>0</v>
      </c>
      <c r="M25" s="164">
        <f aca="true" t="shared" si="4" ref="M25:Q26">ROUND(D25/M$8,0)</f>
        <v>0</v>
      </c>
      <c r="N25" s="164">
        <f t="shared" si="4"/>
        <v>0</v>
      </c>
      <c r="O25" s="164">
        <f t="shared" si="4"/>
        <v>0</v>
      </c>
      <c r="P25" s="164">
        <f t="shared" si="4"/>
        <v>0</v>
      </c>
      <c r="Q25" s="167">
        <f t="shared" si="4"/>
        <v>0</v>
      </c>
      <c r="R25" s="47"/>
    </row>
    <row r="26" spans="1:18" ht="12.75">
      <c r="A26" s="47"/>
      <c r="B26" s="59">
        <f>D24</f>
        <v>2014</v>
      </c>
      <c r="C26" s="62"/>
      <c r="D26" s="60"/>
      <c r="E26" s="60"/>
      <c r="F26" s="60"/>
      <c r="G26" s="60"/>
      <c r="H26" s="61"/>
      <c r="I26" s="47"/>
      <c r="J26" s="47"/>
      <c r="K26" s="59">
        <f>M24</f>
        <v>2014</v>
      </c>
      <c r="L26" s="62"/>
      <c r="M26" s="80">
        <f t="shared" si="4"/>
        <v>0</v>
      </c>
      <c r="N26" s="80">
        <f t="shared" si="4"/>
        <v>0</v>
      </c>
      <c r="O26" s="80">
        <f t="shared" si="4"/>
        <v>0</v>
      </c>
      <c r="P26" s="80">
        <f t="shared" si="4"/>
        <v>0</v>
      </c>
      <c r="Q26" s="81">
        <f t="shared" si="4"/>
        <v>0</v>
      </c>
      <c r="R26" s="47"/>
    </row>
    <row r="27" spans="1:18" ht="12.75">
      <c r="A27" s="47"/>
      <c r="B27" s="59">
        <f>E24</f>
        <v>2015</v>
      </c>
      <c r="C27" s="62"/>
      <c r="D27" s="62"/>
      <c r="E27" s="60"/>
      <c r="F27" s="60"/>
      <c r="G27" s="60"/>
      <c r="H27" s="61"/>
      <c r="I27" s="47"/>
      <c r="J27" s="47"/>
      <c r="K27" s="59">
        <f>N24</f>
        <v>2015</v>
      </c>
      <c r="L27" s="62"/>
      <c r="M27" s="62"/>
      <c r="N27" s="80">
        <f>ROUND(E27/N$8,0)</f>
        <v>0</v>
      </c>
      <c r="O27" s="80">
        <f>ROUND(F27/O$8,0)</f>
        <v>0</v>
      </c>
      <c r="P27" s="80">
        <f>ROUND(G27/P$8,0)</f>
        <v>0</v>
      </c>
      <c r="Q27" s="81">
        <f>ROUND(H27/Q$8,0)</f>
        <v>0</v>
      </c>
      <c r="R27" s="47"/>
    </row>
    <row r="28" spans="1:18" ht="12.75">
      <c r="A28" s="47"/>
      <c r="B28" s="59">
        <f>F24</f>
        <v>2016</v>
      </c>
      <c r="C28" s="62"/>
      <c r="D28" s="62"/>
      <c r="E28" s="62"/>
      <c r="F28" s="60"/>
      <c r="G28" s="60"/>
      <c r="H28" s="61"/>
      <c r="I28" s="47"/>
      <c r="J28" s="47"/>
      <c r="K28" s="59">
        <f>O24</f>
        <v>2016</v>
      </c>
      <c r="L28" s="62"/>
      <c r="M28" s="62"/>
      <c r="N28" s="62"/>
      <c r="O28" s="80">
        <f>ROUND(F28/O$8,0)</f>
        <v>0</v>
      </c>
      <c r="P28" s="80">
        <f>ROUND(G28/P$8,0)</f>
        <v>0</v>
      </c>
      <c r="Q28" s="81">
        <f>ROUND(H28/Q$8,0)</f>
        <v>0</v>
      </c>
      <c r="R28" s="47"/>
    </row>
    <row r="29" spans="1:18" ht="12.75">
      <c r="A29" s="47"/>
      <c r="B29" s="59">
        <f>G24</f>
        <v>2017</v>
      </c>
      <c r="C29" s="62"/>
      <c r="D29" s="62"/>
      <c r="E29" s="62"/>
      <c r="F29" s="62"/>
      <c r="G29" s="60"/>
      <c r="H29" s="61"/>
      <c r="I29" s="47"/>
      <c r="J29" s="47"/>
      <c r="K29" s="59">
        <f>P24</f>
        <v>2017</v>
      </c>
      <c r="L29" s="62"/>
      <c r="M29" s="62"/>
      <c r="N29" s="62"/>
      <c r="O29" s="62"/>
      <c r="P29" s="80">
        <f>ROUND(G29/P$8,0)</f>
        <v>0</v>
      </c>
      <c r="Q29" s="81">
        <f>ROUND(H29/Q$8,0)</f>
        <v>0</v>
      </c>
      <c r="R29" s="47"/>
    </row>
    <row r="30" spans="1:18" ht="12.75">
      <c r="A30" s="47"/>
      <c r="B30" s="63">
        <f>H24</f>
        <v>2018</v>
      </c>
      <c r="C30" s="62"/>
      <c r="D30" s="62"/>
      <c r="E30" s="62"/>
      <c r="F30" s="62"/>
      <c r="G30" s="62"/>
      <c r="H30" s="61"/>
      <c r="I30" s="47"/>
      <c r="J30" s="47"/>
      <c r="K30" s="63">
        <f>Q24</f>
        <v>2018</v>
      </c>
      <c r="L30" s="62"/>
      <c r="M30" s="62"/>
      <c r="N30" s="62"/>
      <c r="O30" s="62"/>
      <c r="P30" s="62"/>
      <c r="Q30" s="81">
        <f>ROUND(H30/Q$8,0)</f>
        <v>0</v>
      </c>
      <c r="R30" s="47"/>
    </row>
    <row r="31" spans="1:18" ht="12.75">
      <c r="A31" s="47"/>
      <c r="B31" s="70" t="s">
        <v>1519</v>
      </c>
      <c r="C31" s="65">
        <f aca="true" t="shared" si="5" ref="C31:H31">SUM(C25:C30)</f>
        <v>0</v>
      </c>
      <c r="D31" s="65">
        <f t="shared" si="5"/>
        <v>0</v>
      </c>
      <c r="E31" s="65">
        <f t="shared" si="5"/>
        <v>0</v>
      </c>
      <c r="F31" s="65">
        <f t="shared" si="5"/>
        <v>0</v>
      </c>
      <c r="G31" s="65">
        <f t="shared" si="5"/>
        <v>0</v>
      </c>
      <c r="H31" s="66">
        <f t="shared" si="5"/>
        <v>0</v>
      </c>
      <c r="I31" s="47"/>
      <c r="J31" s="47"/>
      <c r="K31" s="70" t="s">
        <v>1519</v>
      </c>
      <c r="L31" s="65">
        <f aca="true" t="shared" si="6" ref="L31:Q31">SUM(L25:L30)</f>
        <v>0</v>
      </c>
      <c r="M31" s="65">
        <f t="shared" si="6"/>
        <v>0</v>
      </c>
      <c r="N31" s="65">
        <f t="shared" si="6"/>
        <v>0</v>
      </c>
      <c r="O31" s="65">
        <f t="shared" si="6"/>
        <v>0</v>
      </c>
      <c r="P31" s="65">
        <f t="shared" si="6"/>
        <v>0</v>
      </c>
      <c r="Q31" s="66">
        <f t="shared" si="6"/>
        <v>0</v>
      </c>
      <c r="R31" s="47"/>
    </row>
    <row r="32" spans="1:18" ht="12.75">
      <c r="A32" s="47"/>
      <c r="B32" s="47"/>
      <c r="C32" s="47"/>
      <c r="D32" s="47"/>
      <c r="E32" s="47"/>
      <c r="F32" s="47"/>
      <c r="G32" s="47"/>
      <c r="H32" s="47"/>
      <c r="I32" s="47"/>
      <c r="J32" s="47"/>
      <c r="K32" s="47"/>
      <c r="L32" s="47"/>
      <c r="M32" s="47"/>
      <c r="N32" s="47"/>
      <c r="O32" s="47"/>
      <c r="P32" s="47"/>
      <c r="Q32" s="47"/>
      <c r="R32" s="47"/>
    </row>
  </sheetData>
  <sheetProtection password="C012" sheet="1"/>
  <mergeCells count="8">
    <mergeCell ref="K2:Q2"/>
    <mergeCell ref="L7:Q7"/>
    <mergeCell ref="L22:Q22"/>
    <mergeCell ref="K1:Q1"/>
    <mergeCell ref="B1:H1"/>
    <mergeCell ref="B2:H2"/>
    <mergeCell ref="C7:H7"/>
    <mergeCell ref="C22:H22"/>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scale="78" r:id="rId1"/>
  <headerFooter alignWithMargins="0">
    <oddFooter>&amp;CPage &amp;P, Printed &amp;D, &amp;T</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R32"/>
  <sheetViews>
    <sheetView zoomScalePageLayoutView="0" workbookViewId="0" topLeftCell="A1">
      <selection activeCell="J31" sqref="J31"/>
    </sheetView>
  </sheetViews>
  <sheetFormatPr defaultColWidth="8.8515625" defaultRowHeight="12.75"/>
  <cols>
    <col min="1" max="1" width="8.8515625" style="48" customWidth="1"/>
    <col min="2" max="8" width="11.140625" style="48" customWidth="1"/>
    <col min="9" max="10" width="8.8515625" style="48" customWidth="1"/>
    <col min="11" max="11" width="11.28125" style="48" customWidth="1"/>
    <col min="12" max="17" width="11.00390625" style="48" customWidth="1"/>
    <col min="18" max="16384" width="8.8515625" style="48" customWidth="1"/>
  </cols>
  <sheetData>
    <row r="1" spans="1:18" ht="12.75">
      <c r="A1" s="47"/>
      <c r="B1" s="247">
        <f>IF(ISBLANK([0]!Name_of_Company),"",[0]!Name_of_Company)</f>
      </c>
      <c r="C1" s="247"/>
      <c r="D1" s="247"/>
      <c r="E1" s="247"/>
      <c r="F1" s="247"/>
      <c r="G1" s="247"/>
      <c r="H1" s="247"/>
      <c r="I1" s="47"/>
      <c r="J1" s="47"/>
      <c r="K1" s="247">
        <f>IF(ISBLANK([0]!Name_of_Company),"",[0]!Name_of_Company)</f>
      </c>
      <c r="L1" s="247"/>
      <c r="M1" s="247"/>
      <c r="N1" s="247"/>
      <c r="O1" s="247"/>
      <c r="P1" s="247"/>
      <c r="Q1" s="247"/>
      <c r="R1" s="47"/>
    </row>
    <row r="2" spans="1:18" ht="12.75">
      <c r="A2" s="47"/>
      <c r="B2" s="243" t="s">
        <v>1121</v>
      </c>
      <c r="C2" s="243"/>
      <c r="D2" s="243"/>
      <c r="E2" s="243"/>
      <c r="F2" s="243"/>
      <c r="G2" s="243"/>
      <c r="H2" s="243"/>
      <c r="I2" s="47"/>
      <c r="J2" s="47"/>
      <c r="K2" s="243" t="s">
        <v>1962</v>
      </c>
      <c r="L2" s="243"/>
      <c r="M2" s="243"/>
      <c r="N2" s="243"/>
      <c r="O2" s="243"/>
      <c r="P2" s="243"/>
      <c r="Q2" s="243"/>
      <c r="R2" s="47"/>
    </row>
    <row r="3" spans="1:18" ht="12.75">
      <c r="A3" s="47"/>
      <c r="B3" s="49"/>
      <c r="C3" s="49"/>
      <c r="D3" s="49"/>
      <c r="E3" s="49"/>
      <c r="F3" s="49"/>
      <c r="G3" s="49"/>
      <c r="H3" s="49"/>
      <c r="I3" s="47"/>
      <c r="J3" s="47"/>
      <c r="K3" s="49"/>
      <c r="L3" s="49"/>
      <c r="M3" s="49"/>
      <c r="N3" s="49"/>
      <c r="O3" s="49"/>
      <c r="P3" s="49"/>
      <c r="Q3" s="49"/>
      <c r="R3" s="47"/>
    </row>
    <row r="4" spans="1:18" ht="12.75">
      <c r="A4" s="47"/>
      <c r="B4" s="50" t="s">
        <v>1963</v>
      </c>
      <c r="C4" s="47"/>
      <c r="D4" s="47"/>
      <c r="E4" s="47"/>
      <c r="F4" s="47"/>
      <c r="G4" s="47"/>
      <c r="H4" s="51"/>
      <c r="I4" s="47"/>
      <c r="J4" s="47"/>
      <c r="K4" s="50" t="s">
        <v>1963</v>
      </c>
      <c r="L4" s="47"/>
      <c r="M4" s="47"/>
      <c r="N4" s="47"/>
      <c r="O4" s="47"/>
      <c r="P4" s="47"/>
      <c r="Q4" s="51"/>
      <c r="R4" s="47"/>
    </row>
    <row r="5" spans="1:18" ht="12.75">
      <c r="A5" s="47"/>
      <c r="B5" s="52" t="s">
        <v>1970</v>
      </c>
      <c r="C5" s="47"/>
      <c r="D5" s="47"/>
      <c r="E5" s="47"/>
      <c r="F5" s="47"/>
      <c r="G5" s="47"/>
      <c r="H5" s="51"/>
      <c r="I5" s="47"/>
      <c r="J5" s="47"/>
      <c r="K5" s="52" t="s">
        <v>1971</v>
      </c>
      <c r="L5" s="47"/>
      <c r="M5" s="47"/>
      <c r="N5" s="47"/>
      <c r="O5" s="47"/>
      <c r="P5" s="47"/>
      <c r="Q5" s="51"/>
      <c r="R5" s="47"/>
    </row>
    <row r="6" spans="1:18" ht="12.75">
      <c r="A6" s="47"/>
      <c r="B6" s="52" t="s">
        <v>1969</v>
      </c>
      <c r="C6" s="49"/>
      <c r="D6" s="49"/>
      <c r="E6" s="49"/>
      <c r="F6" s="49"/>
      <c r="G6" s="49"/>
      <c r="H6" s="53"/>
      <c r="I6" s="47"/>
      <c r="J6" s="47"/>
      <c r="K6" s="52" t="s">
        <v>1969</v>
      </c>
      <c r="L6" s="49"/>
      <c r="M6" s="49"/>
      <c r="N6" s="49"/>
      <c r="O6" s="49"/>
      <c r="P6" s="49"/>
      <c r="Q6" s="53"/>
      <c r="R6" s="47"/>
    </row>
    <row r="7" spans="1:18" ht="12.75">
      <c r="A7" s="47"/>
      <c r="B7" s="54"/>
      <c r="C7" s="244" t="s">
        <v>1965</v>
      </c>
      <c r="D7" s="245"/>
      <c r="E7" s="245"/>
      <c r="F7" s="245"/>
      <c r="G7" s="245"/>
      <c r="H7" s="246"/>
      <c r="I7" s="47"/>
      <c r="J7" s="47"/>
      <c r="K7" s="54"/>
      <c r="L7" s="244" t="s">
        <v>1965</v>
      </c>
      <c r="M7" s="245"/>
      <c r="N7" s="245"/>
      <c r="O7" s="245"/>
      <c r="P7" s="245"/>
      <c r="Q7" s="246"/>
      <c r="R7" s="47"/>
    </row>
    <row r="8" spans="1:18" ht="12.75">
      <c r="A8" s="47"/>
      <c r="B8" s="55" t="s">
        <v>1966</v>
      </c>
      <c r="C8" s="52"/>
      <c r="D8" s="47"/>
      <c r="E8" s="47"/>
      <c r="F8" s="47"/>
      <c r="G8" s="47"/>
      <c r="H8" s="51"/>
      <c r="I8" s="47"/>
      <c r="J8" s="47"/>
      <c r="K8" s="55" t="s">
        <v>1966</v>
      </c>
      <c r="L8" s="77">
        <f>'Direct SL'!L$8</f>
        <v>1.66</v>
      </c>
      <c r="M8" s="78">
        <f>'Direct SL'!M$8</f>
        <v>1.56</v>
      </c>
      <c r="N8" s="78">
        <f>'Direct SL'!N$8</f>
        <v>1.4763</v>
      </c>
      <c r="O8" s="78">
        <f>'Direct SL'!O$8</f>
        <v>1.23</v>
      </c>
      <c r="P8" s="78">
        <f>'Direct SL'!P$8</f>
        <v>1.35</v>
      </c>
      <c r="Q8" s="79">
        <f>'Direct SL'!Q$8</f>
        <v>1.276</v>
      </c>
      <c r="R8" s="47"/>
    </row>
    <row r="9" spans="1:18" ht="12.75">
      <c r="A9" s="47"/>
      <c r="B9" s="59" t="s">
        <v>1967</v>
      </c>
      <c r="C9" s="57">
        <f>D9-1</f>
        <v>2013</v>
      </c>
      <c r="D9" s="57">
        <f>E9-1</f>
        <v>2014</v>
      </c>
      <c r="E9" s="57">
        <f>F9-1</f>
        <v>2015</v>
      </c>
      <c r="F9" s="57">
        <f>G9-1</f>
        <v>2016</v>
      </c>
      <c r="G9" s="57">
        <f>H9-1</f>
        <v>2017</v>
      </c>
      <c r="H9" s="58">
        <f>YEAR(fiscal_year_end)</f>
        <v>2018</v>
      </c>
      <c r="I9" s="47"/>
      <c r="J9" s="47"/>
      <c r="K9" s="59" t="s">
        <v>1967</v>
      </c>
      <c r="L9" s="67">
        <f>M9-1</f>
        <v>2013</v>
      </c>
      <c r="M9" s="68">
        <f>N9-1</f>
        <v>2014</v>
      </c>
      <c r="N9" s="68">
        <f>O9-1</f>
        <v>2015</v>
      </c>
      <c r="O9" s="68">
        <f>P9-1</f>
        <v>2016</v>
      </c>
      <c r="P9" s="68">
        <f>Q9-1</f>
        <v>2017</v>
      </c>
      <c r="Q9" s="69">
        <f>YEAR(fiscal_year_end)</f>
        <v>2018</v>
      </c>
      <c r="R9" s="47"/>
    </row>
    <row r="10" spans="1:18" ht="12.75">
      <c r="A10" s="47"/>
      <c r="B10" s="59" t="str">
        <f>TEXT(C9,"####")&amp;" &amp; prior"</f>
        <v>2013 &amp; prior</v>
      </c>
      <c r="C10" s="60"/>
      <c r="D10" s="60"/>
      <c r="E10" s="60"/>
      <c r="F10" s="60"/>
      <c r="G10" s="60"/>
      <c r="H10" s="61"/>
      <c r="I10" s="47"/>
      <c r="J10" s="47"/>
      <c r="K10" s="59" t="str">
        <f>TEXT(L9,"####")&amp;" &amp; prior"</f>
        <v>2013 &amp; prior</v>
      </c>
      <c r="L10" s="80">
        <f aca="true" t="shared" si="0" ref="L10:Q10">ROUND(C10/L$8,0)</f>
        <v>0</v>
      </c>
      <c r="M10" s="80">
        <f t="shared" si="0"/>
        <v>0</v>
      </c>
      <c r="N10" s="80">
        <f t="shared" si="0"/>
        <v>0</v>
      </c>
      <c r="O10" s="80">
        <f t="shared" si="0"/>
        <v>0</v>
      </c>
      <c r="P10" s="80">
        <f t="shared" si="0"/>
        <v>0</v>
      </c>
      <c r="Q10" s="166">
        <f t="shared" si="0"/>
        <v>0</v>
      </c>
      <c r="R10" s="47"/>
    </row>
    <row r="11" spans="1:18" ht="12.75">
      <c r="A11" s="47"/>
      <c r="B11" s="59">
        <f>D9</f>
        <v>2014</v>
      </c>
      <c r="C11" s="62"/>
      <c r="D11" s="60"/>
      <c r="E11" s="60"/>
      <c r="F11" s="60"/>
      <c r="G11" s="60"/>
      <c r="H11" s="61"/>
      <c r="I11" s="47"/>
      <c r="J11" s="47"/>
      <c r="K11" s="59">
        <f>M9</f>
        <v>2014</v>
      </c>
      <c r="L11" s="62"/>
      <c r="M11" s="80">
        <f>ROUND(D11/M$8,0)</f>
        <v>0</v>
      </c>
      <c r="N11" s="80">
        <f>ROUND(E11/N$8,0)</f>
        <v>0</v>
      </c>
      <c r="O11" s="80">
        <f>ROUND(F11/O$8,0)</f>
        <v>0</v>
      </c>
      <c r="P11" s="80">
        <f>ROUND(G11/P$8,0)</f>
        <v>0</v>
      </c>
      <c r="Q11" s="81">
        <f>ROUND(H11/Q$8,0)</f>
        <v>0</v>
      </c>
      <c r="R11" s="47"/>
    </row>
    <row r="12" spans="1:18" ht="12.75">
      <c r="A12" s="47"/>
      <c r="B12" s="59">
        <f>E9</f>
        <v>2015</v>
      </c>
      <c r="C12" s="62"/>
      <c r="D12" s="62"/>
      <c r="E12" s="60"/>
      <c r="F12" s="60"/>
      <c r="G12" s="60"/>
      <c r="H12" s="61"/>
      <c r="I12" s="47"/>
      <c r="J12" s="47"/>
      <c r="K12" s="59">
        <f>N9</f>
        <v>2015</v>
      </c>
      <c r="L12" s="62"/>
      <c r="M12" s="62"/>
      <c r="N12" s="80">
        <f>ROUND(E12/N$8,0)</f>
        <v>0</v>
      </c>
      <c r="O12" s="80">
        <f>ROUND(F12/O$8,0)</f>
        <v>0</v>
      </c>
      <c r="P12" s="80">
        <f>ROUND(G12/P$8,0)</f>
        <v>0</v>
      </c>
      <c r="Q12" s="81">
        <f>ROUND(H12/Q$8,0)</f>
        <v>0</v>
      </c>
      <c r="R12" s="47"/>
    </row>
    <row r="13" spans="1:18" ht="12.75">
      <c r="A13" s="47"/>
      <c r="B13" s="59">
        <f>F9</f>
        <v>2016</v>
      </c>
      <c r="C13" s="62"/>
      <c r="D13" s="62"/>
      <c r="E13" s="62"/>
      <c r="F13" s="60"/>
      <c r="G13" s="60"/>
      <c r="H13" s="61"/>
      <c r="I13" s="47"/>
      <c r="J13" s="47"/>
      <c r="K13" s="59">
        <f>O9</f>
        <v>2016</v>
      </c>
      <c r="L13" s="62"/>
      <c r="M13" s="62"/>
      <c r="N13" s="62"/>
      <c r="O13" s="80">
        <f>ROUND(F13/O$8,0)</f>
        <v>0</v>
      </c>
      <c r="P13" s="80">
        <f>ROUND(G13/P$8,0)</f>
        <v>0</v>
      </c>
      <c r="Q13" s="81">
        <f>ROUND(H13/Q$8,0)</f>
        <v>0</v>
      </c>
      <c r="R13" s="47"/>
    </row>
    <row r="14" spans="1:18" ht="12.75">
      <c r="A14" s="47"/>
      <c r="B14" s="59">
        <f>G9</f>
        <v>2017</v>
      </c>
      <c r="C14" s="62"/>
      <c r="D14" s="62"/>
      <c r="E14" s="62"/>
      <c r="F14" s="62"/>
      <c r="G14" s="60"/>
      <c r="H14" s="61"/>
      <c r="I14" s="47"/>
      <c r="J14" s="47"/>
      <c r="K14" s="59">
        <f>P9</f>
        <v>2017</v>
      </c>
      <c r="L14" s="62"/>
      <c r="M14" s="62"/>
      <c r="N14" s="62"/>
      <c r="O14" s="62"/>
      <c r="P14" s="80">
        <f>ROUND(G14/P$8,0)</f>
        <v>0</v>
      </c>
      <c r="Q14" s="81">
        <f>ROUND(H14/Q$8,0)</f>
        <v>0</v>
      </c>
      <c r="R14" s="47"/>
    </row>
    <row r="15" spans="1:18" ht="12.75">
      <c r="A15" s="47"/>
      <c r="B15" s="63">
        <f>H9</f>
        <v>2018</v>
      </c>
      <c r="C15" s="62"/>
      <c r="D15" s="62"/>
      <c r="E15" s="62"/>
      <c r="F15" s="62"/>
      <c r="G15" s="62"/>
      <c r="H15" s="61"/>
      <c r="I15" s="47"/>
      <c r="J15" s="47"/>
      <c r="K15" s="63">
        <f>Q9</f>
        <v>2018</v>
      </c>
      <c r="L15" s="62"/>
      <c r="M15" s="62"/>
      <c r="N15" s="62"/>
      <c r="O15" s="62"/>
      <c r="P15" s="62"/>
      <c r="Q15" s="82">
        <f>ROUND(H15/Q$8,0)</f>
        <v>0</v>
      </c>
      <c r="R15" s="47"/>
    </row>
    <row r="16" spans="1:18" ht="12.75">
      <c r="A16" s="47"/>
      <c r="B16" s="64" t="s">
        <v>1519</v>
      </c>
      <c r="C16" s="65">
        <f aca="true" t="shared" si="1" ref="C16:H16">SUM(C10:C15)</f>
        <v>0</v>
      </c>
      <c r="D16" s="65">
        <f t="shared" si="1"/>
        <v>0</v>
      </c>
      <c r="E16" s="65">
        <f t="shared" si="1"/>
        <v>0</v>
      </c>
      <c r="F16" s="65">
        <f t="shared" si="1"/>
        <v>0</v>
      </c>
      <c r="G16" s="65">
        <f t="shared" si="1"/>
        <v>0</v>
      </c>
      <c r="H16" s="66">
        <f t="shared" si="1"/>
        <v>0</v>
      </c>
      <c r="I16" s="47"/>
      <c r="J16" s="47"/>
      <c r="K16" s="64" t="s">
        <v>1519</v>
      </c>
      <c r="L16" s="65">
        <f aca="true" t="shared" si="2" ref="L16:Q16">SUM(L10:L15)</f>
        <v>0</v>
      </c>
      <c r="M16" s="65">
        <f t="shared" si="2"/>
        <v>0</v>
      </c>
      <c r="N16" s="65">
        <f t="shared" si="2"/>
        <v>0</v>
      </c>
      <c r="O16" s="65">
        <f t="shared" si="2"/>
        <v>0</v>
      </c>
      <c r="P16" s="65">
        <f t="shared" si="2"/>
        <v>0</v>
      </c>
      <c r="Q16" s="66">
        <f t="shared" si="2"/>
        <v>0</v>
      </c>
      <c r="R16" s="47"/>
    </row>
    <row r="17" spans="1:18" ht="12.75">
      <c r="A17" s="47"/>
      <c r="B17" s="47"/>
      <c r="C17" s="47"/>
      <c r="D17" s="47"/>
      <c r="E17" s="47"/>
      <c r="F17" s="47"/>
      <c r="G17" s="47"/>
      <c r="H17" s="47"/>
      <c r="I17" s="47"/>
      <c r="J17" s="47"/>
      <c r="K17" s="47"/>
      <c r="L17" s="47"/>
      <c r="M17" s="47"/>
      <c r="N17" s="47"/>
      <c r="O17" s="47"/>
      <c r="P17" s="47"/>
      <c r="Q17" s="47"/>
      <c r="R17" s="47"/>
    </row>
    <row r="18" spans="1:18" ht="12.75">
      <c r="A18" s="47"/>
      <c r="B18" s="49"/>
      <c r="C18" s="49"/>
      <c r="D18" s="49"/>
      <c r="E18" s="49"/>
      <c r="F18" s="49"/>
      <c r="G18" s="49"/>
      <c r="H18" s="49"/>
      <c r="I18" s="47"/>
      <c r="J18" s="47"/>
      <c r="K18" s="49"/>
      <c r="L18" s="49"/>
      <c r="M18" s="49"/>
      <c r="N18" s="49"/>
      <c r="O18" s="49"/>
      <c r="P18" s="49"/>
      <c r="Q18" s="49"/>
      <c r="R18" s="47"/>
    </row>
    <row r="19" spans="1:18" ht="12.75">
      <c r="A19" s="47"/>
      <c r="B19" s="50" t="s">
        <v>1968</v>
      </c>
      <c r="C19" s="47"/>
      <c r="D19" s="47"/>
      <c r="E19" s="47"/>
      <c r="F19" s="47"/>
      <c r="G19" s="47"/>
      <c r="H19" s="51"/>
      <c r="I19" s="47"/>
      <c r="J19" s="47"/>
      <c r="K19" s="50" t="s">
        <v>1968</v>
      </c>
      <c r="L19" s="47"/>
      <c r="M19" s="47"/>
      <c r="N19" s="47"/>
      <c r="O19" s="47"/>
      <c r="P19" s="47"/>
      <c r="Q19" s="51"/>
      <c r="R19" s="47"/>
    </row>
    <row r="20" spans="1:18" ht="12.75">
      <c r="A20" s="47"/>
      <c r="B20" s="52" t="s">
        <v>1970</v>
      </c>
      <c r="C20" s="47"/>
      <c r="D20" s="47"/>
      <c r="E20" s="47"/>
      <c r="F20" s="47"/>
      <c r="G20" s="47"/>
      <c r="H20" s="51"/>
      <c r="I20" s="47"/>
      <c r="J20" s="47"/>
      <c r="K20" s="52" t="s">
        <v>1971</v>
      </c>
      <c r="L20" s="47"/>
      <c r="M20" s="47"/>
      <c r="N20" s="47"/>
      <c r="O20" s="47"/>
      <c r="P20" s="47"/>
      <c r="Q20" s="51"/>
      <c r="R20" s="47"/>
    </row>
    <row r="21" spans="1:18" ht="12.75">
      <c r="A21" s="47"/>
      <c r="B21" s="52" t="s">
        <v>1969</v>
      </c>
      <c r="C21" s="49"/>
      <c r="D21" s="49"/>
      <c r="E21" s="49"/>
      <c r="F21" s="49"/>
      <c r="G21" s="49"/>
      <c r="H21" s="53"/>
      <c r="I21" s="47"/>
      <c r="J21" s="47"/>
      <c r="K21" s="52" t="s">
        <v>1969</v>
      </c>
      <c r="L21" s="49"/>
      <c r="M21" s="49"/>
      <c r="N21" s="49"/>
      <c r="O21" s="49"/>
      <c r="P21" s="49"/>
      <c r="Q21" s="53"/>
      <c r="R21" s="47"/>
    </row>
    <row r="22" spans="1:18" ht="12.75">
      <c r="A22" s="47"/>
      <c r="B22" s="54"/>
      <c r="C22" s="244" t="s">
        <v>1965</v>
      </c>
      <c r="D22" s="245"/>
      <c r="E22" s="245"/>
      <c r="F22" s="245"/>
      <c r="G22" s="245"/>
      <c r="H22" s="246"/>
      <c r="I22" s="47"/>
      <c r="J22" s="47"/>
      <c r="K22" s="54"/>
      <c r="L22" s="244" t="s">
        <v>1965</v>
      </c>
      <c r="M22" s="245"/>
      <c r="N22" s="245"/>
      <c r="O22" s="245"/>
      <c r="P22" s="245"/>
      <c r="Q22" s="246"/>
      <c r="R22" s="47"/>
    </row>
    <row r="23" spans="1:18" ht="12.75">
      <c r="A23" s="47"/>
      <c r="B23" s="55" t="s">
        <v>1966</v>
      </c>
      <c r="C23" s="52"/>
      <c r="D23" s="47"/>
      <c r="E23" s="47"/>
      <c r="F23" s="47"/>
      <c r="G23" s="47"/>
      <c r="H23" s="51"/>
      <c r="I23" s="47"/>
      <c r="J23" s="47"/>
      <c r="K23" s="55" t="s">
        <v>1966</v>
      </c>
      <c r="L23" s="77">
        <f>'Direct SL'!L$8</f>
        <v>1.66</v>
      </c>
      <c r="M23" s="78">
        <f>'Direct SL'!M$8</f>
        <v>1.56</v>
      </c>
      <c r="N23" s="78">
        <f>'Direct SL'!N$8</f>
        <v>1.4763</v>
      </c>
      <c r="O23" s="78">
        <f>'Direct SL'!O$8</f>
        <v>1.23</v>
      </c>
      <c r="P23" s="78">
        <f>'Direct SL'!P$8</f>
        <v>1.35</v>
      </c>
      <c r="Q23" s="79">
        <f>'Direct SL'!Q$8</f>
        <v>1.276</v>
      </c>
      <c r="R23" s="47"/>
    </row>
    <row r="24" spans="1:18" ht="12.75">
      <c r="A24" s="47"/>
      <c r="B24" s="59" t="s">
        <v>1967</v>
      </c>
      <c r="C24" s="57">
        <f>D24-1</f>
        <v>2013</v>
      </c>
      <c r="D24" s="57">
        <f>E24-1</f>
        <v>2014</v>
      </c>
      <c r="E24" s="57">
        <f>F24-1</f>
        <v>2015</v>
      </c>
      <c r="F24" s="57">
        <f>G24-1</f>
        <v>2016</v>
      </c>
      <c r="G24" s="57">
        <f>H24-1</f>
        <v>2017</v>
      </c>
      <c r="H24" s="58">
        <f>YEAR(fiscal_year_end)</f>
        <v>2018</v>
      </c>
      <c r="I24" s="47"/>
      <c r="J24" s="47"/>
      <c r="K24" s="59" t="s">
        <v>1967</v>
      </c>
      <c r="L24" s="67">
        <f>M24-1</f>
        <v>2013</v>
      </c>
      <c r="M24" s="68">
        <f>N24-1</f>
        <v>2014</v>
      </c>
      <c r="N24" s="68">
        <f>O24-1</f>
        <v>2015</v>
      </c>
      <c r="O24" s="68">
        <f>P24-1</f>
        <v>2016</v>
      </c>
      <c r="P24" s="68">
        <f>Q24-1</f>
        <v>2017</v>
      </c>
      <c r="Q24" s="69">
        <f>YEAR(fiscal_year_end)</f>
        <v>2018</v>
      </c>
      <c r="R24" s="47"/>
    </row>
    <row r="25" spans="1:18" ht="12.75">
      <c r="A25" s="47"/>
      <c r="B25" s="59" t="str">
        <f>TEXT(C24,"####")&amp;" &amp; prior"</f>
        <v>2013 &amp; prior</v>
      </c>
      <c r="C25" s="60"/>
      <c r="D25" s="60"/>
      <c r="E25" s="60"/>
      <c r="F25" s="60"/>
      <c r="G25" s="60"/>
      <c r="H25" s="61"/>
      <c r="I25" s="47"/>
      <c r="J25" s="47"/>
      <c r="K25" s="59" t="str">
        <f>TEXT(L24,"####")&amp;" &amp; prior"</f>
        <v>2013 &amp; prior</v>
      </c>
      <c r="L25" s="80">
        <f aca="true" t="shared" si="3" ref="L25:Q25">ROUND(C25/L$8,0)</f>
        <v>0</v>
      </c>
      <c r="M25" s="80">
        <f t="shared" si="3"/>
        <v>0</v>
      </c>
      <c r="N25" s="80">
        <f t="shared" si="3"/>
        <v>0</v>
      </c>
      <c r="O25" s="80">
        <f t="shared" si="3"/>
        <v>0</v>
      </c>
      <c r="P25" s="80">
        <f t="shared" si="3"/>
        <v>0</v>
      </c>
      <c r="Q25" s="166">
        <f t="shared" si="3"/>
        <v>0</v>
      </c>
      <c r="R25" s="47"/>
    </row>
    <row r="26" spans="1:18" ht="12.75">
      <c r="A26" s="47"/>
      <c r="B26" s="59">
        <f>D24</f>
        <v>2014</v>
      </c>
      <c r="C26" s="62"/>
      <c r="D26" s="60"/>
      <c r="E26" s="60"/>
      <c r="F26" s="60"/>
      <c r="G26" s="60"/>
      <c r="H26" s="61"/>
      <c r="I26" s="47"/>
      <c r="J26" s="47"/>
      <c r="K26" s="59">
        <f>M24</f>
        <v>2014</v>
      </c>
      <c r="L26" s="62"/>
      <c r="M26" s="80">
        <f>ROUND(D26/M$8,0)</f>
        <v>0</v>
      </c>
      <c r="N26" s="80">
        <f>ROUND(E26/N$8,0)</f>
        <v>0</v>
      </c>
      <c r="O26" s="80">
        <f>ROUND(F26/O$8,0)</f>
        <v>0</v>
      </c>
      <c r="P26" s="80">
        <f>ROUND(G26/P$8,0)</f>
        <v>0</v>
      </c>
      <c r="Q26" s="81">
        <f>ROUND(H26/Q$8,0)</f>
        <v>0</v>
      </c>
      <c r="R26" s="47"/>
    </row>
    <row r="27" spans="1:18" ht="12.75">
      <c r="A27" s="47"/>
      <c r="B27" s="59">
        <f>E24</f>
        <v>2015</v>
      </c>
      <c r="C27" s="62"/>
      <c r="D27" s="62"/>
      <c r="E27" s="60"/>
      <c r="F27" s="60"/>
      <c r="G27" s="60"/>
      <c r="H27" s="61"/>
      <c r="I27" s="47"/>
      <c r="J27" s="47"/>
      <c r="K27" s="59">
        <f>N24</f>
        <v>2015</v>
      </c>
      <c r="L27" s="62"/>
      <c r="M27" s="62"/>
      <c r="N27" s="80">
        <f>ROUND(E27/N$8,0)</f>
        <v>0</v>
      </c>
      <c r="O27" s="80">
        <f>ROUND(F27/O$8,0)</f>
        <v>0</v>
      </c>
      <c r="P27" s="80">
        <f>ROUND(G27/P$8,0)</f>
        <v>0</v>
      </c>
      <c r="Q27" s="81">
        <f>ROUND(H27/Q$8,0)</f>
        <v>0</v>
      </c>
      <c r="R27" s="47"/>
    </row>
    <row r="28" spans="1:18" ht="12.75">
      <c r="A28" s="47"/>
      <c r="B28" s="59">
        <f>F24</f>
        <v>2016</v>
      </c>
      <c r="C28" s="62"/>
      <c r="D28" s="62"/>
      <c r="E28" s="62"/>
      <c r="F28" s="60"/>
      <c r="G28" s="60"/>
      <c r="H28" s="61"/>
      <c r="I28" s="47"/>
      <c r="J28" s="47"/>
      <c r="K28" s="59">
        <f>O24</f>
        <v>2016</v>
      </c>
      <c r="L28" s="62"/>
      <c r="M28" s="62"/>
      <c r="N28" s="62"/>
      <c r="O28" s="80">
        <f>ROUND(F28/O$8,0)</f>
        <v>0</v>
      </c>
      <c r="P28" s="80">
        <f>ROUND(G28/P$8,0)</f>
        <v>0</v>
      </c>
      <c r="Q28" s="81">
        <f>ROUND(H28/Q$8,0)</f>
        <v>0</v>
      </c>
      <c r="R28" s="47"/>
    </row>
    <row r="29" spans="1:18" ht="12.75">
      <c r="A29" s="47"/>
      <c r="B29" s="59">
        <f>G24</f>
        <v>2017</v>
      </c>
      <c r="C29" s="62"/>
      <c r="D29" s="62"/>
      <c r="E29" s="62"/>
      <c r="F29" s="62"/>
      <c r="G29" s="60"/>
      <c r="H29" s="61"/>
      <c r="I29" s="47"/>
      <c r="J29" s="47"/>
      <c r="K29" s="59">
        <f>P24</f>
        <v>2017</v>
      </c>
      <c r="L29" s="62"/>
      <c r="M29" s="62"/>
      <c r="N29" s="62"/>
      <c r="O29" s="62"/>
      <c r="P29" s="80">
        <f>ROUND(G29/P$8,0)</f>
        <v>0</v>
      </c>
      <c r="Q29" s="81">
        <f>ROUND(H29/Q$8,0)</f>
        <v>0</v>
      </c>
      <c r="R29" s="47"/>
    </row>
    <row r="30" spans="1:18" ht="12.75">
      <c r="A30" s="47"/>
      <c r="B30" s="63">
        <f>H24</f>
        <v>2018</v>
      </c>
      <c r="C30" s="62"/>
      <c r="D30" s="62"/>
      <c r="E30" s="62"/>
      <c r="F30" s="62"/>
      <c r="G30" s="62"/>
      <c r="H30" s="61"/>
      <c r="I30" s="47"/>
      <c r="J30" s="47"/>
      <c r="K30" s="63">
        <f>Q24</f>
        <v>2018</v>
      </c>
      <c r="L30" s="62"/>
      <c r="M30" s="62"/>
      <c r="N30" s="62"/>
      <c r="O30" s="62"/>
      <c r="P30" s="62"/>
      <c r="Q30" s="82">
        <f>ROUND(H30/Q$8,0)</f>
        <v>0</v>
      </c>
      <c r="R30" s="47"/>
    </row>
    <row r="31" spans="1:18" ht="12.75">
      <c r="A31" s="47"/>
      <c r="B31" s="70" t="s">
        <v>1519</v>
      </c>
      <c r="C31" s="65">
        <f aca="true" t="shared" si="4" ref="C31:H31">SUM(C25:C30)</f>
        <v>0</v>
      </c>
      <c r="D31" s="65">
        <f t="shared" si="4"/>
        <v>0</v>
      </c>
      <c r="E31" s="65">
        <f t="shared" si="4"/>
        <v>0</v>
      </c>
      <c r="F31" s="65">
        <f t="shared" si="4"/>
        <v>0</v>
      </c>
      <c r="G31" s="65">
        <f t="shared" si="4"/>
        <v>0</v>
      </c>
      <c r="H31" s="66">
        <f t="shared" si="4"/>
        <v>0</v>
      </c>
      <c r="I31" s="47"/>
      <c r="J31" s="47"/>
      <c r="K31" s="70" t="s">
        <v>1519</v>
      </c>
      <c r="L31" s="65">
        <f aca="true" t="shared" si="5" ref="L31:Q31">SUM(L25:L30)</f>
        <v>0</v>
      </c>
      <c r="M31" s="65">
        <f t="shared" si="5"/>
        <v>0</v>
      </c>
      <c r="N31" s="65">
        <f t="shared" si="5"/>
        <v>0</v>
      </c>
      <c r="O31" s="65">
        <f t="shared" si="5"/>
        <v>0</v>
      </c>
      <c r="P31" s="65">
        <f t="shared" si="5"/>
        <v>0</v>
      </c>
      <c r="Q31" s="66">
        <f t="shared" si="5"/>
        <v>0</v>
      </c>
      <c r="R31" s="47"/>
    </row>
    <row r="32" spans="1:18" ht="12.75">
      <c r="A32" s="47"/>
      <c r="B32" s="47"/>
      <c r="C32" s="47"/>
      <c r="D32" s="47"/>
      <c r="E32" s="47"/>
      <c r="F32" s="47"/>
      <c r="G32" s="47"/>
      <c r="H32" s="47"/>
      <c r="I32" s="47"/>
      <c r="J32" s="47"/>
      <c r="K32" s="47"/>
      <c r="L32" s="47"/>
      <c r="M32" s="47"/>
      <c r="N32" s="47"/>
      <c r="O32" s="47"/>
      <c r="P32" s="47"/>
      <c r="Q32" s="47"/>
      <c r="R32" s="47"/>
    </row>
  </sheetData>
  <sheetProtection password="C012" sheet="1"/>
  <mergeCells count="8">
    <mergeCell ref="K2:Q2"/>
    <mergeCell ref="L7:Q7"/>
    <mergeCell ref="L22:Q22"/>
    <mergeCell ref="K1:Q1"/>
    <mergeCell ref="B1:H1"/>
    <mergeCell ref="B2:H2"/>
    <mergeCell ref="C7:H7"/>
    <mergeCell ref="C22:H22"/>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scale="72" r:id="rId1"/>
  <headerFooter alignWithMargins="0">
    <oddFooter>&amp;CPage &amp;P, Printed &amp;D, &amp;T</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2"/>
  <sheetViews>
    <sheetView zoomScalePageLayoutView="0" workbookViewId="0" topLeftCell="A1">
      <selection activeCell="Q25" sqref="Q25"/>
    </sheetView>
  </sheetViews>
  <sheetFormatPr defaultColWidth="8.8515625" defaultRowHeight="12.75"/>
  <cols>
    <col min="1" max="1" width="8.8515625" style="48" customWidth="1"/>
    <col min="2" max="2" width="11.140625" style="48" customWidth="1"/>
    <col min="3" max="8" width="11.00390625" style="48" customWidth="1"/>
    <col min="9" max="10" width="8.8515625" style="48" customWidth="1"/>
    <col min="11" max="11" width="11.140625" style="48" customWidth="1"/>
    <col min="12" max="17" width="11.00390625" style="48" customWidth="1"/>
    <col min="18" max="16384" width="8.8515625" style="48" customWidth="1"/>
  </cols>
  <sheetData>
    <row r="1" spans="1:18" ht="12.75">
      <c r="A1" s="47"/>
      <c r="B1" s="247">
        <f>IF(ISBLANK([0]!Name_of_Company),"",[0]!Name_of_Company)</f>
      </c>
      <c r="C1" s="247"/>
      <c r="D1" s="247"/>
      <c r="E1" s="247"/>
      <c r="F1" s="247"/>
      <c r="G1" s="247"/>
      <c r="H1" s="247"/>
      <c r="I1" s="47"/>
      <c r="J1" s="47"/>
      <c r="K1" s="247">
        <f>IF(ISBLANK([0]!Name_of_Company),"",[0]!Name_of_Company)</f>
      </c>
      <c r="L1" s="247"/>
      <c r="M1" s="247"/>
      <c r="N1" s="247"/>
      <c r="O1" s="247"/>
      <c r="P1" s="247"/>
      <c r="Q1" s="247"/>
      <c r="R1" s="47"/>
    </row>
    <row r="2" spans="1:18" ht="12.75">
      <c r="A2" s="47"/>
      <c r="B2" s="243" t="s">
        <v>1962</v>
      </c>
      <c r="C2" s="243"/>
      <c r="D2" s="243"/>
      <c r="E2" s="243"/>
      <c r="F2" s="243"/>
      <c r="G2" s="243"/>
      <c r="H2" s="243"/>
      <c r="I2" s="47"/>
      <c r="J2" s="47"/>
      <c r="K2" s="243" t="s">
        <v>1962</v>
      </c>
      <c r="L2" s="243"/>
      <c r="M2" s="243"/>
      <c r="N2" s="243"/>
      <c r="O2" s="243"/>
      <c r="P2" s="243"/>
      <c r="Q2" s="243"/>
      <c r="R2" s="47"/>
    </row>
    <row r="3" spans="1:18" ht="12.75">
      <c r="A3" s="47"/>
      <c r="B3" s="49"/>
      <c r="C3" s="49"/>
      <c r="D3" s="49"/>
      <c r="E3" s="49"/>
      <c r="F3" s="49"/>
      <c r="G3" s="49"/>
      <c r="H3" s="49"/>
      <c r="I3" s="47"/>
      <c r="J3" s="47"/>
      <c r="K3" s="49"/>
      <c r="L3" s="49"/>
      <c r="M3" s="49"/>
      <c r="N3" s="49"/>
      <c r="O3" s="49"/>
      <c r="P3" s="49"/>
      <c r="Q3" s="49"/>
      <c r="R3" s="47"/>
    </row>
    <row r="4" spans="1:18" ht="12.75" customHeight="1">
      <c r="A4" s="47"/>
      <c r="B4" s="50" t="s">
        <v>1122</v>
      </c>
      <c r="C4" s="47"/>
      <c r="D4" s="47"/>
      <c r="E4" s="47"/>
      <c r="F4" s="47"/>
      <c r="G4" s="47"/>
      <c r="H4" s="51"/>
      <c r="I4" s="47"/>
      <c r="J4" s="47"/>
      <c r="K4" s="50" t="str">
        <f>B4</f>
        <v>Exhibit of premiums earned in year</v>
      </c>
      <c r="L4" s="47"/>
      <c r="M4" s="47"/>
      <c r="N4" s="47"/>
      <c r="O4" s="47"/>
      <c r="P4" s="47"/>
      <c r="Q4" s="51"/>
      <c r="R4" s="47"/>
    </row>
    <row r="5" spans="1:18" ht="12.75">
      <c r="A5" s="47"/>
      <c r="B5" s="52" t="s">
        <v>1970</v>
      </c>
      <c r="C5" s="47"/>
      <c r="D5" s="47"/>
      <c r="E5" s="47"/>
      <c r="F5" s="47"/>
      <c r="G5" s="47"/>
      <c r="H5" s="51"/>
      <c r="I5" s="47"/>
      <c r="J5" s="47"/>
      <c r="K5" s="52" t="s">
        <v>1971</v>
      </c>
      <c r="L5" s="47"/>
      <c r="M5" s="47"/>
      <c r="N5" s="47"/>
      <c r="O5" s="47"/>
      <c r="P5" s="47"/>
      <c r="Q5" s="51"/>
      <c r="R5" s="47"/>
    </row>
    <row r="6" spans="1:18" ht="24.75" customHeight="1">
      <c r="A6" s="47"/>
      <c r="B6" s="248" t="s">
        <v>1123</v>
      </c>
      <c r="C6" s="249"/>
      <c r="D6" s="249"/>
      <c r="E6" s="249"/>
      <c r="F6" s="249"/>
      <c r="G6" s="249"/>
      <c r="H6" s="250"/>
      <c r="I6" s="47"/>
      <c r="J6" s="47"/>
      <c r="K6" s="248" t="str">
        <f>B6</f>
        <v>US $ Business - (including situs trust fund business)</v>
      </c>
      <c r="L6" s="249"/>
      <c r="M6" s="249"/>
      <c r="N6" s="249"/>
      <c r="O6" s="249"/>
      <c r="P6" s="249"/>
      <c r="Q6" s="250"/>
      <c r="R6" s="47"/>
    </row>
    <row r="7" spans="1:18" ht="12.75">
      <c r="A7" s="47"/>
      <c r="B7" s="71"/>
      <c r="C7" s="244" t="s">
        <v>1965</v>
      </c>
      <c r="D7" s="245"/>
      <c r="E7" s="245"/>
      <c r="F7" s="245"/>
      <c r="G7" s="245"/>
      <c r="H7" s="246"/>
      <c r="I7" s="47"/>
      <c r="J7" s="47"/>
      <c r="K7" s="71"/>
      <c r="L7" s="244" t="s">
        <v>1965</v>
      </c>
      <c r="M7" s="245"/>
      <c r="N7" s="245"/>
      <c r="O7" s="245"/>
      <c r="P7" s="245"/>
      <c r="Q7" s="246"/>
      <c r="R7" s="47"/>
    </row>
    <row r="8" spans="1:18" ht="12.75">
      <c r="A8" s="47"/>
      <c r="B8" s="72" t="s">
        <v>1966</v>
      </c>
      <c r="C8" s="47"/>
      <c r="D8" s="47"/>
      <c r="E8" s="47"/>
      <c r="F8" s="47"/>
      <c r="G8" s="47"/>
      <c r="H8" s="51"/>
      <c r="I8" s="47"/>
      <c r="J8" s="47"/>
      <c r="K8" s="72" t="s">
        <v>1966</v>
      </c>
      <c r="L8" s="77">
        <f>'Direct SL'!L$8</f>
        <v>1.66</v>
      </c>
      <c r="M8" s="78">
        <f>'Direct SL'!M$8</f>
        <v>1.56</v>
      </c>
      <c r="N8" s="78">
        <f>'Direct SL'!N$8</f>
        <v>1.4763</v>
      </c>
      <c r="O8" s="78">
        <f>'Direct SL'!O$8</f>
        <v>1.23</v>
      </c>
      <c r="P8" s="78">
        <f>'Direct SL'!P$8</f>
        <v>1.35</v>
      </c>
      <c r="Q8" s="79">
        <f>'Direct SL'!Q$8</f>
        <v>1.276</v>
      </c>
      <c r="R8" s="47"/>
    </row>
    <row r="9" spans="1:18" ht="12.75">
      <c r="A9" s="47"/>
      <c r="B9" s="59" t="s">
        <v>1967</v>
      </c>
      <c r="C9" s="67">
        <f>D9-1</f>
        <v>2013</v>
      </c>
      <c r="D9" s="68">
        <f>E9-1</f>
        <v>2014</v>
      </c>
      <c r="E9" s="68">
        <f>F9-1</f>
        <v>2015</v>
      </c>
      <c r="F9" s="68">
        <f>G9-1</f>
        <v>2016</v>
      </c>
      <c r="G9" s="68">
        <f>H9-1</f>
        <v>2017</v>
      </c>
      <c r="H9" s="69">
        <f>YEAR(fiscal_year_end)</f>
        <v>2018</v>
      </c>
      <c r="I9" s="47"/>
      <c r="J9" s="47"/>
      <c r="K9" s="59" t="s">
        <v>1967</v>
      </c>
      <c r="L9" s="67">
        <f>M9-1</f>
        <v>2013</v>
      </c>
      <c r="M9" s="68">
        <f>N9-1</f>
        <v>2014</v>
      </c>
      <c r="N9" s="68">
        <f>O9-1</f>
        <v>2015</v>
      </c>
      <c r="O9" s="68">
        <f>P9-1</f>
        <v>2016</v>
      </c>
      <c r="P9" s="68">
        <f>Q9-1</f>
        <v>2017</v>
      </c>
      <c r="Q9" s="69">
        <f>YEAR(fiscal_year_end)</f>
        <v>2018</v>
      </c>
      <c r="R9" s="47"/>
    </row>
    <row r="10" spans="1:18" ht="12.75">
      <c r="A10" s="47"/>
      <c r="B10" s="59" t="str">
        <f>TEXT(C9,"####")&amp;" &amp; prior"</f>
        <v>2013 &amp; prior</v>
      </c>
      <c r="C10" s="60"/>
      <c r="D10" s="60"/>
      <c r="E10" s="60"/>
      <c r="F10" s="60"/>
      <c r="G10" s="60"/>
      <c r="H10" s="61"/>
      <c r="I10" s="47"/>
      <c r="J10" s="47"/>
      <c r="K10" s="59" t="str">
        <f>TEXT(L9,"####")&amp;" &amp; prior"</f>
        <v>2013 &amp; prior</v>
      </c>
      <c r="L10" s="80">
        <f aca="true" t="shared" si="0" ref="L10:Q10">ROUND(C10/L$8,0)</f>
        <v>0</v>
      </c>
      <c r="M10" s="80">
        <f t="shared" si="0"/>
        <v>0</v>
      </c>
      <c r="N10" s="80">
        <f t="shared" si="0"/>
        <v>0</v>
      </c>
      <c r="O10" s="80">
        <f t="shared" si="0"/>
        <v>0</v>
      </c>
      <c r="P10" s="80">
        <f t="shared" si="0"/>
        <v>0</v>
      </c>
      <c r="Q10" s="166">
        <f t="shared" si="0"/>
        <v>0</v>
      </c>
      <c r="R10" s="47"/>
    </row>
    <row r="11" spans="1:18" ht="12.75">
      <c r="A11" s="47"/>
      <c r="B11" s="59">
        <f>D9</f>
        <v>2014</v>
      </c>
      <c r="C11" s="62"/>
      <c r="D11" s="60"/>
      <c r="E11" s="60"/>
      <c r="F11" s="60"/>
      <c r="G11" s="60"/>
      <c r="H11" s="61"/>
      <c r="I11" s="47"/>
      <c r="J11" s="47"/>
      <c r="K11" s="59">
        <f>M9</f>
        <v>2014</v>
      </c>
      <c r="L11" s="62"/>
      <c r="M11" s="80">
        <f>ROUND(D11/M$8,0)</f>
        <v>0</v>
      </c>
      <c r="N11" s="80">
        <f>ROUND(E11/N$8,0)</f>
        <v>0</v>
      </c>
      <c r="O11" s="80">
        <f>ROUND(F11/O$8,0)</f>
        <v>0</v>
      </c>
      <c r="P11" s="80">
        <f>ROUND(G11/P$8,0)</f>
        <v>0</v>
      </c>
      <c r="Q11" s="81">
        <f>ROUND(H11/Q$8,0)</f>
        <v>0</v>
      </c>
      <c r="R11" s="47"/>
    </row>
    <row r="12" spans="1:18" ht="12.75">
      <c r="A12" s="47"/>
      <c r="B12" s="59">
        <f>E9</f>
        <v>2015</v>
      </c>
      <c r="C12" s="62"/>
      <c r="D12" s="62"/>
      <c r="E12" s="60"/>
      <c r="F12" s="60"/>
      <c r="G12" s="60"/>
      <c r="H12" s="61"/>
      <c r="I12" s="47"/>
      <c r="J12" s="47"/>
      <c r="K12" s="59">
        <f>N9</f>
        <v>2015</v>
      </c>
      <c r="L12" s="62"/>
      <c r="M12" s="62"/>
      <c r="N12" s="80">
        <f>ROUND(E12/N$8,0)</f>
        <v>0</v>
      </c>
      <c r="O12" s="80">
        <f>ROUND(F12/O$8,0)</f>
        <v>0</v>
      </c>
      <c r="P12" s="80">
        <f>ROUND(G12/P$8,0)</f>
        <v>0</v>
      </c>
      <c r="Q12" s="81">
        <f>ROUND(H12/Q$8,0)</f>
        <v>0</v>
      </c>
      <c r="R12" s="47"/>
    </row>
    <row r="13" spans="1:18" ht="12.75">
      <c r="A13" s="47"/>
      <c r="B13" s="59">
        <f>F9</f>
        <v>2016</v>
      </c>
      <c r="C13" s="62"/>
      <c r="D13" s="62"/>
      <c r="E13" s="62"/>
      <c r="F13" s="60"/>
      <c r="G13" s="60"/>
      <c r="H13" s="61"/>
      <c r="I13" s="47"/>
      <c r="J13" s="47"/>
      <c r="K13" s="59">
        <f>O9</f>
        <v>2016</v>
      </c>
      <c r="L13" s="62"/>
      <c r="M13" s="62"/>
      <c r="N13" s="62"/>
      <c r="O13" s="80">
        <f>ROUND(F13/O$8,0)</f>
        <v>0</v>
      </c>
      <c r="P13" s="80">
        <f>ROUND(G13/P$8,0)</f>
        <v>0</v>
      </c>
      <c r="Q13" s="81">
        <f>ROUND(H13/Q$8,0)</f>
        <v>0</v>
      </c>
      <c r="R13" s="47"/>
    </row>
    <row r="14" spans="1:18" ht="12.75">
      <c r="A14" s="47"/>
      <c r="B14" s="59">
        <f>G9</f>
        <v>2017</v>
      </c>
      <c r="C14" s="62"/>
      <c r="D14" s="62"/>
      <c r="E14" s="62"/>
      <c r="F14" s="62"/>
      <c r="G14" s="60"/>
      <c r="H14" s="61"/>
      <c r="I14" s="47"/>
      <c r="J14" s="47"/>
      <c r="K14" s="59">
        <f>P9</f>
        <v>2017</v>
      </c>
      <c r="L14" s="62"/>
      <c r="M14" s="62"/>
      <c r="N14" s="62"/>
      <c r="O14" s="62"/>
      <c r="P14" s="80">
        <f>ROUND(G14/P$8,0)</f>
        <v>0</v>
      </c>
      <c r="Q14" s="81">
        <f>ROUND(H14/Q$8,0)</f>
        <v>0</v>
      </c>
      <c r="R14" s="47"/>
    </row>
    <row r="15" spans="1:18" ht="12.75">
      <c r="A15" s="47"/>
      <c r="B15" s="63">
        <f>H9</f>
        <v>2018</v>
      </c>
      <c r="C15" s="62"/>
      <c r="D15" s="62"/>
      <c r="E15" s="62"/>
      <c r="F15" s="62"/>
      <c r="G15" s="62"/>
      <c r="H15" s="61"/>
      <c r="I15" s="47"/>
      <c r="J15" s="47"/>
      <c r="K15" s="63">
        <f>Q9</f>
        <v>2018</v>
      </c>
      <c r="L15" s="62"/>
      <c r="M15" s="62"/>
      <c r="N15" s="62"/>
      <c r="O15" s="62"/>
      <c r="P15" s="62"/>
      <c r="Q15" s="81">
        <f>ROUND(H15/Q$8,0)</f>
        <v>0</v>
      </c>
      <c r="R15" s="47"/>
    </row>
    <row r="16" spans="1:18" ht="12.75">
      <c r="A16" s="47"/>
      <c r="B16" s="64" t="s">
        <v>1519</v>
      </c>
      <c r="C16" s="65">
        <f aca="true" t="shared" si="1" ref="C16:H16">SUM(C10:C15)</f>
        <v>0</v>
      </c>
      <c r="D16" s="65">
        <f t="shared" si="1"/>
        <v>0</v>
      </c>
      <c r="E16" s="65">
        <f t="shared" si="1"/>
        <v>0</v>
      </c>
      <c r="F16" s="65">
        <f t="shared" si="1"/>
        <v>0</v>
      </c>
      <c r="G16" s="65">
        <f t="shared" si="1"/>
        <v>0</v>
      </c>
      <c r="H16" s="66">
        <f t="shared" si="1"/>
        <v>0</v>
      </c>
      <c r="I16" s="47"/>
      <c r="J16" s="47"/>
      <c r="K16" s="64" t="s">
        <v>1519</v>
      </c>
      <c r="L16" s="65">
        <f aca="true" t="shared" si="2" ref="L16:Q16">SUM(L10:L15)</f>
        <v>0</v>
      </c>
      <c r="M16" s="65">
        <f t="shared" si="2"/>
        <v>0</v>
      </c>
      <c r="N16" s="65">
        <f t="shared" si="2"/>
        <v>0</v>
      </c>
      <c r="O16" s="65">
        <f t="shared" si="2"/>
        <v>0</v>
      </c>
      <c r="P16" s="65">
        <f t="shared" si="2"/>
        <v>0</v>
      </c>
      <c r="Q16" s="66">
        <f t="shared" si="2"/>
        <v>0</v>
      </c>
      <c r="R16" s="47"/>
    </row>
    <row r="17" spans="1:18" ht="12.75">
      <c r="A17" s="47"/>
      <c r="B17" s="47"/>
      <c r="C17" s="47"/>
      <c r="D17" s="47"/>
      <c r="E17" s="47"/>
      <c r="F17" s="47"/>
      <c r="G17" s="47"/>
      <c r="H17" s="47"/>
      <c r="I17" s="47"/>
      <c r="J17" s="47"/>
      <c r="K17" s="47"/>
      <c r="L17" s="47"/>
      <c r="M17" s="47"/>
      <c r="N17" s="47"/>
      <c r="O17" s="47"/>
      <c r="P17" s="47"/>
      <c r="Q17" s="47"/>
      <c r="R17" s="47"/>
    </row>
    <row r="18" spans="1:18" ht="12.75">
      <c r="A18" s="47"/>
      <c r="B18" s="49"/>
      <c r="C18" s="49"/>
      <c r="D18" s="49"/>
      <c r="E18" s="49"/>
      <c r="F18" s="49"/>
      <c r="G18" s="49"/>
      <c r="H18" s="49"/>
      <c r="I18" s="47"/>
      <c r="J18" s="47"/>
      <c r="K18" s="49"/>
      <c r="L18" s="49"/>
      <c r="M18" s="49"/>
      <c r="N18" s="49"/>
      <c r="O18" s="49"/>
      <c r="P18" s="49"/>
      <c r="Q18" s="49"/>
      <c r="R18" s="47"/>
    </row>
    <row r="19" spans="1:18" ht="12.75">
      <c r="A19" s="47"/>
      <c r="B19" s="50" t="s">
        <v>1968</v>
      </c>
      <c r="C19" s="47"/>
      <c r="D19" s="47"/>
      <c r="E19" s="47"/>
      <c r="F19" s="47"/>
      <c r="G19" s="47"/>
      <c r="H19" s="51"/>
      <c r="I19" s="47"/>
      <c r="J19" s="47"/>
      <c r="K19" s="50" t="s">
        <v>1968</v>
      </c>
      <c r="L19" s="47"/>
      <c r="M19" s="47"/>
      <c r="N19" s="47"/>
      <c r="O19" s="47"/>
      <c r="P19" s="47"/>
      <c r="Q19" s="51"/>
      <c r="R19" s="47"/>
    </row>
    <row r="20" spans="1:18" ht="12.75">
      <c r="A20" s="47"/>
      <c r="B20" s="52" t="s">
        <v>1970</v>
      </c>
      <c r="C20" s="47"/>
      <c r="D20" s="47"/>
      <c r="E20" s="47"/>
      <c r="F20" s="47"/>
      <c r="G20" s="47"/>
      <c r="H20" s="51"/>
      <c r="I20" s="47"/>
      <c r="J20" s="47"/>
      <c r="K20" s="52" t="s">
        <v>1971</v>
      </c>
      <c r="L20" s="47"/>
      <c r="M20" s="47"/>
      <c r="N20" s="47"/>
      <c r="O20" s="47"/>
      <c r="P20" s="47"/>
      <c r="Q20" s="51"/>
      <c r="R20" s="47"/>
    </row>
    <row r="21" spans="1:18" ht="24.75" customHeight="1">
      <c r="A21" s="47"/>
      <c r="B21" s="248" t="str">
        <f>B6</f>
        <v>US $ Business - (including situs trust fund business)</v>
      </c>
      <c r="C21" s="249"/>
      <c r="D21" s="249"/>
      <c r="E21" s="249"/>
      <c r="F21" s="249"/>
      <c r="G21" s="249"/>
      <c r="H21" s="250"/>
      <c r="I21" s="47"/>
      <c r="J21" s="47"/>
      <c r="K21" s="248" t="str">
        <f>B6</f>
        <v>US $ Business - (including situs trust fund business)</v>
      </c>
      <c r="L21" s="249"/>
      <c r="M21" s="249"/>
      <c r="N21" s="249"/>
      <c r="O21" s="249"/>
      <c r="P21" s="249"/>
      <c r="Q21" s="250"/>
      <c r="R21" s="47"/>
    </row>
    <row r="22" spans="1:18" ht="12.75">
      <c r="A22" s="47"/>
      <c r="B22" s="71"/>
      <c r="C22" s="244" t="s">
        <v>1965</v>
      </c>
      <c r="D22" s="245"/>
      <c r="E22" s="245"/>
      <c r="F22" s="245"/>
      <c r="G22" s="245"/>
      <c r="H22" s="246"/>
      <c r="I22" s="47"/>
      <c r="J22" s="47"/>
      <c r="K22" s="71"/>
      <c r="L22" s="244" t="s">
        <v>1965</v>
      </c>
      <c r="M22" s="245"/>
      <c r="N22" s="245"/>
      <c r="O22" s="245"/>
      <c r="P22" s="245"/>
      <c r="Q22" s="246"/>
      <c r="R22" s="47"/>
    </row>
    <row r="23" spans="1:18" ht="12.75">
      <c r="A23" s="47"/>
      <c r="B23" s="72" t="s">
        <v>1966</v>
      </c>
      <c r="C23" s="47"/>
      <c r="D23" s="47"/>
      <c r="E23" s="47"/>
      <c r="F23" s="47"/>
      <c r="G23" s="47"/>
      <c r="H23" s="51"/>
      <c r="I23" s="47"/>
      <c r="J23" s="47"/>
      <c r="K23" s="72" t="s">
        <v>1966</v>
      </c>
      <c r="L23" s="77">
        <f>'Direct SL'!L$8</f>
        <v>1.66</v>
      </c>
      <c r="M23" s="78">
        <f>'Direct SL'!M$8</f>
        <v>1.56</v>
      </c>
      <c r="N23" s="78">
        <f>'Direct SL'!N$8</f>
        <v>1.4763</v>
      </c>
      <c r="O23" s="78">
        <f>'Direct SL'!O$8</f>
        <v>1.23</v>
      </c>
      <c r="P23" s="78">
        <f>'Direct SL'!P$8</f>
        <v>1.35</v>
      </c>
      <c r="Q23" s="79">
        <f>'Direct SL'!Q$8</f>
        <v>1.276</v>
      </c>
      <c r="R23" s="47"/>
    </row>
    <row r="24" spans="1:18" ht="12.75">
      <c r="A24" s="47"/>
      <c r="B24" s="59" t="s">
        <v>1967</v>
      </c>
      <c r="C24" s="67">
        <f>D24-1</f>
        <v>2013</v>
      </c>
      <c r="D24" s="68">
        <f>E24-1</f>
        <v>2014</v>
      </c>
      <c r="E24" s="68">
        <f>F24-1</f>
        <v>2015</v>
      </c>
      <c r="F24" s="68">
        <f>G24-1</f>
        <v>2016</v>
      </c>
      <c r="G24" s="68">
        <f>H24-1</f>
        <v>2017</v>
      </c>
      <c r="H24" s="69">
        <f>YEAR(fiscal_year_end)</f>
        <v>2018</v>
      </c>
      <c r="I24" s="47"/>
      <c r="J24" s="47"/>
      <c r="K24" s="59" t="s">
        <v>1967</v>
      </c>
      <c r="L24" s="67">
        <f>M24-1</f>
        <v>2013</v>
      </c>
      <c r="M24" s="68">
        <f>N24-1</f>
        <v>2014</v>
      </c>
      <c r="N24" s="68">
        <f>O24-1</f>
        <v>2015</v>
      </c>
      <c r="O24" s="68">
        <f>P24-1</f>
        <v>2016</v>
      </c>
      <c r="P24" s="68">
        <f>Q24-1</f>
        <v>2017</v>
      </c>
      <c r="Q24" s="69">
        <f>YEAR(fiscal_year_end)</f>
        <v>2018</v>
      </c>
      <c r="R24" s="47"/>
    </row>
    <row r="25" spans="1:18" ht="12.75">
      <c r="A25" s="47"/>
      <c r="B25" s="59" t="str">
        <f>TEXT(C24,"####")&amp;" &amp; prior"</f>
        <v>2013 &amp; prior</v>
      </c>
      <c r="C25" s="60"/>
      <c r="D25" s="60"/>
      <c r="E25" s="60"/>
      <c r="F25" s="60"/>
      <c r="G25" s="60"/>
      <c r="H25" s="61"/>
      <c r="I25" s="47"/>
      <c r="J25" s="47"/>
      <c r="K25" s="59" t="str">
        <f>TEXT(L24,"####")&amp;" &amp; prior"</f>
        <v>2013 &amp; prior</v>
      </c>
      <c r="L25" s="80">
        <f aca="true" t="shared" si="3" ref="L25:Q25">ROUND(C25/L$8,0)</f>
        <v>0</v>
      </c>
      <c r="M25" s="80">
        <f t="shared" si="3"/>
        <v>0</v>
      </c>
      <c r="N25" s="80">
        <f t="shared" si="3"/>
        <v>0</v>
      </c>
      <c r="O25" s="80">
        <f t="shared" si="3"/>
        <v>0</v>
      </c>
      <c r="P25" s="80">
        <f t="shared" si="3"/>
        <v>0</v>
      </c>
      <c r="Q25" s="166">
        <f t="shared" si="3"/>
        <v>0</v>
      </c>
      <c r="R25" s="47"/>
    </row>
    <row r="26" spans="1:18" ht="12.75">
      <c r="A26" s="47"/>
      <c r="B26" s="59">
        <f>D24</f>
        <v>2014</v>
      </c>
      <c r="C26" s="62"/>
      <c r="D26" s="60"/>
      <c r="E26" s="60"/>
      <c r="F26" s="60"/>
      <c r="G26" s="60"/>
      <c r="H26" s="61"/>
      <c r="I26" s="47"/>
      <c r="J26" s="47"/>
      <c r="K26" s="59">
        <f>M24</f>
        <v>2014</v>
      </c>
      <c r="L26" s="62"/>
      <c r="M26" s="80">
        <f>ROUND(D26/M$8,0)</f>
        <v>0</v>
      </c>
      <c r="N26" s="80">
        <f>ROUND(E26/N$8,0)</f>
        <v>0</v>
      </c>
      <c r="O26" s="80">
        <f>ROUND(F26/O$8,0)</f>
        <v>0</v>
      </c>
      <c r="P26" s="80">
        <f>ROUND(G26/P$8,0)</f>
        <v>0</v>
      </c>
      <c r="Q26" s="81">
        <f>ROUND(H26/Q$8,0)</f>
        <v>0</v>
      </c>
      <c r="R26" s="47"/>
    </row>
    <row r="27" spans="1:18" ht="12.75">
      <c r="A27" s="47"/>
      <c r="B27" s="59">
        <f>E24</f>
        <v>2015</v>
      </c>
      <c r="C27" s="62"/>
      <c r="D27" s="62"/>
      <c r="E27" s="60"/>
      <c r="F27" s="60"/>
      <c r="G27" s="60"/>
      <c r="H27" s="61"/>
      <c r="I27" s="47"/>
      <c r="J27" s="47"/>
      <c r="K27" s="59">
        <f>N24</f>
        <v>2015</v>
      </c>
      <c r="L27" s="62"/>
      <c r="M27" s="62"/>
      <c r="N27" s="80">
        <f>ROUND(E27/N$8,0)</f>
        <v>0</v>
      </c>
      <c r="O27" s="80">
        <f>ROUND(F27/O$8,0)</f>
        <v>0</v>
      </c>
      <c r="P27" s="80">
        <f>ROUND(G27/P$8,0)</f>
        <v>0</v>
      </c>
      <c r="Q27" s="81">
        <f>ROUND(H27/Q$8,0)</f>
        <v>0</v>
      </c>
      <c r="R27" s="47"/>
    </row>
    <row r="28" spans="1:18" ht="12.75">
      <c r="A28" s="47"/>
      <c r="B28" s="59">
        <f>F24</f>
        <v>2016</v>
      </c>
      <c r="C28" s="62"/>
      <c r="D28" s="62"/>
      <c r="E28" s="62"/>
      <c r="F28" s="60"/>
      <c r="G28" s="60"/>
      <c r="H28" s="61"/>
      <c r="I28" s="47"/>
      <c r="J28" s="47"/>
      <c r="K28" s="59">
        <f>O24</f>
        <v>2016</v>
      </c>
      <c r="L28" s="62"/>
      <c r="M28" s="62"/>
      <c r="N28" s="62"/>
      <c r="O28" s="80">
        <f>ROUND(F28/O$8,0)</f>
        <v>0</v>
      </c>
      <c r="P28" s="80">
        <f>ROUND(G28/P$8,0)</f>
        <v>0</v>
      </c>
      <c r="Q28" s="81">
        <f>ROUND(H28/Q$8,0)</f>
        <v>0</v>
      </c>
      <c r="R28" s="47"/>
    </row>
    <row r="29" spans="1:18" ht="12.75">
      <c r="A29" s="47"/>
      <c r="B29" s="59">
        <f>G24</f>
        <v>2017</v>
      </c>
      <c r="C29" s="62"/>
      <c r="D29" s="62"/>
      <c r="E29" s="62"/>
      <c r="F29" s="62"/>
      <c r="G29" s="60"/>
      <c r="H29" s="61"/>
      <c r="I29" s="47"/>
      <c r="J29" s="47"/>
      <c r="K29" s="59">
        <f>P24</f>
        <v>2017</v>
      </c>
      <c r="L29" s="62"/>
      <c r="M29" s="62"/>
      <c r="N29" s="62"/>
      <c r="O29" s="62"/>
      <c r="P29" s="80">
        <f>ROUND(G29/P$8,0)</f>
        <v>0</v>
      </c>
      <c r="Q29" s="81">
        <f>ROUND(H29/Q$8,0)</f>
        <v>0</v>
      </c>
      <c r="R29" s="47"/>
    </row>
    <row r="30" spans="1:18" ht="12.75">
      <c r="A30" s="47"/>
      <c r="B30" s="63">
        <f>H24</f>
        <v>2018</v>
      </c>
      <c r="C30" s="62"/>
      <c r="D30" s="62"/>
      <c r="E30" s="62"/>
      <c r="F30" s="62"/>
      <c r="G30" s="62"/>
      <c r="H30" s="61"/>
      <c r="I30" s="47"/>
      <c r="J30" s="47"/>
      <c r="K30" s="63">
        <f>Q24</f>
        <v>2018</v>
      </c>
      <c r="L30" s="62"/>
      <c r="M30" s="62"/>
      <c r="N30" s="62"/>
      <c r="O30" s="62"/>
      <c r="P30" s="62"/>
      <c r="Q30" s="82">
        <f>ROUND(H30/Q$8,0)</f>
        <v>0</v>
      </c>
      <c r="R30" s="47"/>
    </row>
    <row r="31" spans="1:18" ht="12.75">
      <c r="A31" s="47"/>
      <c r="B31" s="70" t="s">
        <v>1519</v>
      </c>
      <c r="C31" s="65">
        <f aca="true" t="shared" si="4" ref="C31:H31">SUM(C25:C30)</f>
        <v>0</v>
      </c>
      <c r="D31" s="65">
        <f t="shared" si="4"/>
        <v>0</v>
      </c>
      <c r="E31" s="65">
        <f t="shared" si="4"/>
        <v>0</v>
      </c>
      <c r="F31" s="65">
        <f t="shared" si="4"/>
        <v>0</v>
      </c>
      <c r="G31" s="65">
        <f t="shared" si="4"/>
        <v>0</v>
      </c>
      <c r="H31" s="66">
        <f t="shared" si="4"/>
        <v>0</v>
      </c>
      <c r="I31" s="47"/>
      <c r="J31" s="47"/>
      <c r="K31" s="70" t="s">
        <v>1519</v>
      </c>
      <c r="L31" s="65">
        <f aca="true" t="shared" si="5" ref="L31:Q31">SUM(L25:L30)</f>
        <v>0</v>
      </c>
      <c r="M31" s="65">
        <f t="shared" si="5"/>
        <v>0</v>
      </c>
      <c r="N31" s="65">
        <f t="shared" si="5"/>
        <v>0</v>
      </c>
      <c r="O31" s="65">
        <f t="shared" si="5"/>
        <v>0</v>
      </c>
      <c r="P31" s="65">
        <f t="shared" si="5"/>
        <v>0</v>
      </c>
      <c r="Q31" s="66">
        <f t="shared" si="5"/>
        <v>0</v>
      </c>
      <c r="R31" s="47"/>
    </row>
    <row r="32" spans="1:18" ht="12.75">
      <c r="A32" s="47"/>
      <c r="B32" s="47"/>
      <c r="C32" s="47"/>
      <c r="D32" s="47"/>
      <c r="E32" s="47"/>
      <c r="F32" s="47"/>
      <c r="G32" s="47"/>
      <c r="H32" s="47"/>
      <c r="I32" s="47"/>
      <c r="J32" s="47"/>
      <c r="K32" s="47"/>
      <c r="L32" s="47"/>
      <c r="M32" s="47"/>
      <c r="N32" s="47"/>
      <c r="O32" s="47"/>
      <c r="P32" s="47"/>
      <c r="Q32" s="47"/>
      <c r="R32" s="47"/>
    </row>
  </sheetData>
  <sheetProtection password="C012" sheet="1"/>
  <mergeCells count="12">
    <mergeCell ref="K1:Q1"/>
    <mergeCell ref="K2:Q2"/>
    <mergeCell ref="L7:Q7"/>
    <mergeCell ref="L22:Q22"/>
    <mergeCell ref="K6:Q6"/>
    <mergeCell ref="K21:Q21"/>
    <mergeCell ref="B21:H21"/>
    <mergeCell ref="C22:H22"/>
    <mergeCell ref="B1:H1"/>
    <mergeCell ref="B2:H2"/>
    <mergeCell ref="B6:H6"/>
    <mergeCell ref="C7:H7"/>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scale="73" r:id="rId1"/>
  <headerFooter alignWithMargins="0">
    <oddFooter>&amp;CPage &amp;P, Printed &amp;D, &amp;T</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J32"/>
  <sheetViews>
    <sheetView zoomScalePageLayoutView="0" workbookViewId="0" topLeftCell="A1">
      <selection activeCell="L14" sqref="L14"/>
    </sheetView>
  </sheetViews>
  <sheetFormatPr defaultColWidth="8.8515625" defaultRowHeight="12.75"/>
  <cols>
    <col min="1" max="1" width="8.8515625" style="48" customWidth="1"/>
    <col min="2" max="8" width="11.140625" style="48" customWidth="1"/>
    <col min="9" max="16384" width="8.8515625" style="48" customWidth="1"/>
  </cols>
  <sheetData>
    <row r="1" spans="1:10" ht="12.75">
      <c r="A1" s="47"/>
      <c r="B1" s="247">
        <f>IF(ISBLANK([0]!Name_of_Company),"",[0]!Name_of_Company)</f>
      </c>
      <c r="C1" s="247"/>
      <c r="D1" s="247"/>
      <c r="E1" s="247"/>
      <c r="F1" s="247"/>
      <c r="G1" s="247"/>
      <c r="H1" s="247"/>
      <c r="I1" s="47"/>
      <c r="J1" s="47"/>
    </row>
    <row r="2" spans="1:10" ht="12.75">
      <c r="A2" s="47"/>
      <c r="B2" s="243" t="s">
        <v>1962</v>
      </c>
      <c r="C2" s="243"/>
      <c r="D2" s="243"/>
      <c r="E2" s="243"/>
      <c r="F2" s="243"/>
      <c r="G2" s="243"/>
      <c r="H2" s="243"/>
      <c r="I2" s="47"/>
      <c r="J2" s="47"/>
    </row>
    <row r="3" spans="1:10" ht="12.75">
      <c r="A3" s="47"/>
      <c r="B3" s="49"/>
      <c r="C3" s="49"/>
      <c r="D3" s="49"/>
      <c r="E3" s="49"/>
      <c r="F3" s="49"/>
      <c r="G3" s="49"/>
      <c r="H3" s="49"/>
      <c r="I3" s="47"/>
      <c r="J3" s="47"/>
    </row>
    <row r="4" spans="1:10" ht="12.75">
      <c r="A4" s="47"/>
      <c r="B4" s="50" t="s">
        <v>1122</v>
      </c>
      <c r="C4" s="47"/>
      <c r="D4" s="47"/>
      <c r="E4" s="47"/>
      <c r="F4" s="47"/>
      <c r="G4" s="47"/>
      <c r="H4" s="51"/>
      <c r="I4" s="47"/>
      <c r="J4" s="47"/>
    </row>
    <row r="5" spans="1:10" ht="12.75">
      <c r="A5" s="47"/>
      <c r="B5" s="52" t="s">
        <v>1124</v>
      </c>
      <c r="C5" s="47"/>
      <c r="D5" s="47"/>
      <c r="E5" s="47"/>
      <c r="F5" s="47"/>
      <c r="G5" s="47"/>
      <c r="H5" s="51"/>
      <c r="I5" s="47"/>
      <c r="J5" s="47"/>
    </row>
    <row r="6" spans="1:10" ht="12.75">
      <c r="A6" s="47"/>
      <c r="B6" s="52" t="s">
        <v>1556</v>
      </c>
      <c r="C6" s="49"/>
      <c r="D6" s="49"/>
      <c r="E6" s="49"/>
      <c r="F6" s="49"/>
      <c r="G6" s="49"/>
      <c r="H6" s="53"/>
      <c r="I6" s="47"/>
      <c r="J6" s="47"/>
    </row>
    <row r="7" spans="1:10" ht="12.75">
      <c r="A7" s="47"/>
      <c r="B7" s="54"/>
      <c r="C7" s="244" t="s">
        <v>1965</v>
      </c>
      <c r="D7" s="245"/>
      <c r="E7" s="245"/>
      <c r="F7" s="245"/>
      <c r="G7" s="245"/>
      <c r="H7" s="246"/>
      <c r="I7" s="47"/>
      <c r="J7" s="47"/>
    </row>
    <row r="8" spans="1:10" ht="12.75">
      <c r="A8" s="47"/>
      <c r="B8" s="55" t="s">
        <v>1966</v>
      </c>
      <c r="C8" s="52"/>
      <c r="D8" s="47"/>
      <c r="E8" s="47"/>
      <c r="F8" s="47"/>
      <c r="G8" s="47"/>
      <c r="H8" s="51"/>
      <c r="I8" s="47"/>
      <c r="J8" s="47"/>
    </row>
    <row r="9" spans="1:10" ht="12.75">
      <c r="A9" s="47"/>
      <c r="B9" s="59" t="s">
        <v>1967</v>
      </c>
      <c r="C9" s="57">
        <f>D9-1</f>
        <v>2013</v>
      </c>
      <c r="D9" s="57">
        <f>E9-1</f>
        <v>2014</v>
      </c>
      <c r="E9" s="57">
        <f>F9-1</f>
        <v>2015</v>
      </c>
      <c r="F9" s="57">
        <f>G9-1</f>
        <v>2016</v>
      </c>
      <c r="G9" s="57">
        <f>H9-1</f>
        <v>2017</v>
      </c>
      <c r="H9" s="58">
        <f>YEAR(fiscal_year_end)</f>
        <v>2018</v>
      </c>
      <c r="I9" s="47"/>
      <c r="J9" s="47"/>
    </row>
    <row r="10" spans="1:10" ht="12.75">
      <c r="A10" s="47"/>
      <c r="B10" s="59" t="str">
        <f>TEXT(C9,"####")&amp;" &amp; prior"</f>
        <v>2013 &amp; prior</v>
      </c>
      <c r="C10" s="60"/>
      <c r="D10" s="60"/>
      <c r="E10" s="60"/>
      <c r="F10" s="60"/>
      <c r="G10" s="60"/>
      <c r="H10" s="61"/>
      <c r="I10" s="47"/>
      <c r="J10" s="47"/>
    </row>
    <row r="11" spans="1:10" ht="12.75">
      <c r="A11" s="47"/>
      <c r="B11" s="59">
        <f>D9</f>
        <v>2014</v>
      </c>
      <c r="C11" s="62"/>
      <c r="D11" s="60"/>
      <c r="E11" s="60"/>
      <c r="F11" s="60"/>
      <c r="G11" s="60"/>
      <c r="H11" s="61"/>
      <c r="I11" s="47"/>
      <c r="J11" s="47"/>
    </row>
    <row r="12" spans="1:10" ht="12.75">
      <c r="A12" s="47"/>
      <c r="B12" s="59">
        <f>E9</f>
        <v>2015</v>
      </c>
      <c r="C12" s="62"/>
      <c r="D12" s="62"/>
      <c r="E12" s="60"/>
      <c r="F12" s="60"/>
      <c r="G12" s="60"/>
      <c r="H12" s="61"/>
      <c r="I12" s="47"/>
      <c r="J12" s="47"/>
    </row>
    <row r="13" spans="1:10" ht="12.75">
      <c r="A13" s="47"/>
      <c r="B13" s="59">
        <f>F9</f>
        <v>2016</v>
      </c>
      <c r="C13" s="62"/>
      <c r="D13" s="62"/>
      <c r="E13" s="62"/>
      <c r="F13" s="60"/>
      <c r="G13" s="60"/>
      <c r="H13" s="61"/>
      <c r="I13" s="47"/>
      <c r="J13" s="47"/>
    </row>
    <row r="14" spans="1:10" ht="12.75">
      <c r="A14" s="47"/>
      <c r="B14" s="59">
        <f>G9</f>
        <v>2017</v>
      </c>
      <c r="C14" s="62"/>
      <c r="D14" s="62"/>
      <c r="E14" s="62"/>
      <c r="F14" s="62"/>
      <c r="G14" s="60"/>
      <c r="H14" s="61"/>
      <c r="I14" s="47"/>
      <c r="J14" s="47"/>
    </row>
    <row r="15" spans="1:10" ht="12.75">
      <c r="A15" s="47"/>
      <c r="B15" s="63">
        <f>H9</f>
        <v>2018</v>
      </c>
      <c r="C15" s="62"/>
      <c r="D15" s="62"/>
      <c r="E15" s="62"/>
      <c r="F15" s="62"/>
      <c r="G15" s="62"/>
      <c r="H15" s="61"/>
      <c r="I15" s="47"/>
      <c r="J15" s="47"/>
    </row>
    <row r="16" spans="1:10" ht="12.75">
      <c r="A16" s="47"/>
      <c r="B16" s="64" t="s">
        <v>1519</v>
      </c>
      <c r="C16" s="65">
        <f aca="true" t="shared" si="0" ref="C16:H16">SUM(C10:C15)</f>
        <v>0</v>
      </c>
      <c r="D16" s="65">
        <f t="shared" si="0"/>
        <v>0</v>
      </c>
      <c r="E16" s="65">
        <f t="shared" si="0"/>
        <v>0</v>
      </c>
      <c r="F16" s="65">
        <f t="shared" si="0"/>
        <v>0</v>
      </c>
      <c r="G16" s="65">
        <f t="shared" si="0"/>
        <v>0</v>
      </c>
      <c r="H16" s="66">
        <f t="shared" si="0"/>
        <v>0</v>
      </c>
      <c r="I16" s="47"/>
      <c r="J16" s="47"/>
    </row>
    <row r="17" spans="1:10" ht="12.75">
      <c r="A17" s="47"/>
      <c r="B17" s="47"/>
      <c r="C17" s="47"/>
      <c r="D17" s="47"/>
      <c r="E17" s="47"/>
      <c r="F17" s="47"/>
      <c r="G17" s="47"/>
      <c r="H17" s="47"/>
      <c r="I17" s="47"/>
      <c r="J17" s="47"/>
    </row>
    <row r="18" spans="1:10" ht="12.75">
      <c r="A18" s="47"/>
      <c r="B18" s="49"/>
      <c r="C18" s="49"/>
      <c r="D18" s="49"/>
      <c r="E18" s="49"/>
      <c r="F18" s="49"/>
      <c r="G18" s="49"/>
      <c r="H18" s="49"/>
      <c r="I18" s="47"/>
      <c r="J18" s="47"/>
    </row>
    <row r="19" spans="1:10" ht="12.75">
      <c r="A19" s="47"/>
      <c r="B19" s="50" t="s">
        <v>1968</v>
      </c>
      <c r="C19" s="47"/>
      <c r="D19" s="47"/>
      <c r="E19" s="47"/>
      <c r="F19" s="47"/>
      <c r="G19" s="47"/>
      <c r="H19" s="51"/>
      <c r="I19" s="47"/>
      <c r="J19" s="47"/>
    </row>
    <row r="20" spans="1:10" ht="12.75">
      <c r="A20" s="47"/>
      <c r="B20" s="52" t="str">
        <f>B5</f>
        <v>Currency: Sterling denominated, i.e. non - US $</v>
      </c>
      <c r="C20" s="47"/>
      <c r="D20" s="47"/>
      <c r="E20" s="47"/>
      <c r="F20" s="47"/>
      <c r="G20" s="47"/>
      <c r="H20" s="51"/>
      <c r="I20" s="47"/>
      <c r="J20" s="47"/>
    </row>
    <row r="21" spans="1:10" ht="12.75">
      <c r="A21" s="47"/>
      <c r="B21" s="52" t="str">
        <f>B6</f>
        <v>Non - US Business</v>
      </c>
      <c r="C21" s="49"/>
      <c r="D21" s="49"/>
      <c r="E21" s="49"/>
      <c r="F21" s="49"/>
      <c r="G21" s="49"/>
      <c r="H21" s="53"/>
      <c r="I21" s="47"/>
      <c r="J21" s="47"/>
    </row>
    <row r="22" spans="1:10" ht="12.75">
      <c r="A22" s="47"/>
      <c r="B22" s="54"/>
      <c r="C22" s="244" t="s">
        <v>1965</v>
      </c>
      <c r="D22" s="245"/>
      <c r="E22" s="245"/>
      <c r="F22" s="245"/>
      <c r="G22" s="245"/>
      <c r="H22" s="246"/>
      <c r="I22" s="47"/>
      <c r="J22" s="47"/>
    </row>
    <row r="23" spans="1:10" ht="12.75">
      <c r="A23" s="47"/>
      <c r="B23" s="55" t="s">
        <v>1966</v>
      </c>
      <c r="C23" s="52"/>
      <c r="D23" s="47"/>
      <c r="E23" s="47"/>
      <c r="F23" s="47"/>
      <c r="G23" s="47"/>
      <c r="H23" s="51"/>
      <c r="I23" s="47"/>
      <c r="J23" s="47"/>
    </row>
    <row r="24" spans="1:10" ht="12.75">
      <c r="A24" s="47"/>
      <c r="B24" s="59" t="s">
        <v>1967</v>
      </c>
      <c r="C24" s="57">
        <f>D24-1</f>
        <v>2013</v>
      </c>
      <c r="D24" s="57">
        <f>E24-1</f>
        <v>2014</v>
      </c>
      <c r="E24" s="57">
        <f>F24-1</f>
        <v>2015</v>
      </c>
      <c r="F24" s="57">
        <f>G24-1</f>
        <v>2016</v>
      </c>
      <c r="G24" s="57">
        <f>H24-1</f>
        <v>2017</v>
      </c>
      <c r="H24" s="58">
        <f>YEAR(fiscal_year_end)</f>
        <v>2018</v>
      </c>
      <c r="I24" s="47"/>
      <c r="J24" s="47"/>
    </row>
    <row r="25" spans="1:10" ht="12.75">
      <c r="A25" s="47"/>
      <c r="B25" s="59" t="str">
        <f>TEXT(C24,"####")&amp;" &amp; prior"</f>
        <v>2013 &amp; prior</v>
      </c>
      <c r="C25" s="60"/>
      <c r="D25" s="60"/>
      <c r="E25" s="60"/>
      <c r="F25" s="60"/>
      <c r="G25" s="60"/>
      <c r="H25" s="61"/>
      <c r="I25" s="47"/>
      <c r="J25" s="47"/>
    </row>
    <row r="26" spans="1:10" ht="12.75">
      <c r="A26" s="47"/>
      <c r="B26" s="59">
        <f>D24</f>
        <v>2014</v>
      </c>
      <c r="C26" s="62"/>
      <c r="D26" s="60"/>
      <c r="E26" s="60"/>
      <c r="F26" s="60"/>
      <c r="G26" s="60"/>
      <c r="H26" s="61"/>
      <c r="I26" s="47"/>
      <c r="J26" s="47"/>
    </row>
    <row r="27" spans="1:10" ht="12.75">
      <c r="A27" s="47"/>
      <c r="B27" s="59">
        <f>E24</f>
        <v>2015</v>
      </c>
      <c r="C27" s="62"/>
      <c r="D27" s="62"/>
      <c r="E27" s="60"/>
      <c r="F27" s="60"/>
      <c r="G27" s="60"/>
      <c r="H27" s="61"/>
      <c r="I27" s="47"/>
      <c r="J27" s="47"/>
    </row>
    <row r="28" spans="1:10" ht="12.75">
      <c r="A28" s="47"/>
      <c r="B28" s="59">
        <f>F24</f>
        <v>2016</v>
      </c>
      <c r="C28" s="62"/>
      <c r="D28" s="62"/>
      <c r="E28" s="62"/>
      <c r="F28" s="60"/>
      <c r="G28" s="60"/>
      <c r="H28" s="61"/>
      <c r="I28" s="47"/>
      <c r="J28" s="47"/>
    </row>
    <row r="29" spans="1:10" ht="12.75">
      <c r="A29" s="47"/>
      <c r="B29" s="59">
        <f>G24</f>
        <v>2017</v>
      </c>
      <c r="C29" s="62"/>
      <c r="D29" s="62"/>
      <c r="E29" s="62"/>
      <c r="F29" s="62"/>
      <c r="G29" s="60"/>
      <c r="H29" s="61"/>
      <c r="I29" s="47"/>
      <c r="J29" s="47"/>
    </row>
    <row r="30" spans="1:10" ht="12.75">
      <c r="A30" s="47"/>
      <c r="B30" s="63">
        <f>H24</f>
        <v>2018</v>
      </c>
      <c r="C30" s="62"/>
      <c r="D30" s="62"/>
      <c r="E30" s="62"/>
      <c r="F30" s="62"/>
      <c r="G30" s="62"/>
      <c r="H30" s="61"/>
      <c r="I30" s="47"/>
      <c r="J30" s="47"/>
    </row>
    <row r="31" spans="1:10" ht="12.75">
      <c r="A31" s="47"/>
      <c r="B31" s="70" t="s">
        <v>1519</v>
      </c>
      <c r="C31" s="65">
        <f aca="true" t="shared" si="1" ref="C31:H31">SUM(C25:C30)</f>
        <v>0</v>
      </c>
      <c r="D31" s="65">
        <f t="shared" si="1"/>
        <v>0</v>
      </c>
      <c r="E31" s="65">
        <f t="shared" si="1"/>
        <v>0</v>
      </c>
      <c r="F31" s="65">
        <f t="shared" si="1"/>
        <v>0</v>
      </c>
      <c r="G31" s="65">
        <f t="shared" si="1"/>
        <v>0</v>
      </c>
      <c r="H31" s="66">
        <f t="shared" si="1"/>
        <v>0</v>
      </c>
      <c r="I31" s="47"/>
      <c r="J31" s="47"/>
    </row>
    <row r="32" spans="1:10" ht="12.75">
      <c r="A32" s="47"/>
      <c r="B32" s="47"/>
      <c r="C32" s="47"/>
      <c r="D32" s="47"/>
      <c r="E32" s="47"/>
      <c r="F32" s="47"/>
      <c r="G32" s="47"/>
      <c r="H32" s="47"/>
      <c r="I32" s="47"/>
      <c r="J32" s="47"/>
    </row>
  </sheetData>
  <sheetProtection password="C012" sheet="1" objects="1" scenarios="1"/>
  <mergeCells count="4">
    <mergeCell ref="B2:H2"/>
    <mergeCell ref="C7:H7"/>
    <mergeCell ref="C22:H22"/>
    <mergeCell ref="B1:H1"/>
  </mergeCells>
  <printOptions/>
  <pageMargins left="0.511811023622047" right="0.511811023622047" top="0.511811023622047" bottom="0.511811023622047" header="0.511811023622047" footer="0.511811023622047"/>
  <pageSetup blackAndWhite="1" cellComments="asDisplayed" fitToHeight="1" fitToWidth="1" horizontalDpi="600" verticalDpi="600" orientation="landscape" paperSize="9" r:id="rId1"/>
  <headerFooter alignWithMargins="0">
    <oddFooter>&amp;CPage &amp;P, Printed &amp;D, &amp;T</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sheetPr codeName="Sheet10"/>
  <dimension ref="A1:E2719"/>
  <sheetViews>
    <sheetView zoomScalePageLayoutView="0" workbookViewId="0" topLeftCell="A2">
      <selection activeCell="A1" sqref="A1:C2718"/>
    </sheetView>
  </sheetViews>
  <sheetFormatPr defaultColWidth="9.140625" defaultRowHeight="12.75"/>
  <cols>
    <col min="2" max="2" width="55.7109375" style="0" bestFit="1" customWidth="1"/>
    <col min="3" max="3" width="22.57421875" style="0" bestFit="1" customWidth="1"/>
  </cols>
  <sheetData>
    <row r="1" spans="1:3" ht="12.75">
      <c r="A1" s="163" t="s">
        <v>735</v>
      </c>
      <c r="B1" s="163" t="s">
        <v>5179</v>
      </c>
      <c r="C1" s="163" t="s">
        <v>5180</v>
      </c>
    </row>
    <row r="2" spans="1:5" ht="12.75">
      <c r="A2" s="240" t="s">
        <v>1804</v>
      </c>
      <c r="B2" s="240" t="s">
        <v>2277</v>
      </c>
      <c r="C2" s="240" t="s">
        <v>741</v>
      </c>
      <c r="E2" s="154" t="s">
        <v>2205</v>
      </c>
    </row>
    <row r="3" spans="1:5" ht="12.75">
      <c r="A3" s="241" t="s">
        <v>950</v>
      </c>
      <c r="B3" s="241" t="s">
        <v>2278</v>
      </c>
      <c r="C3" s="241" t="s">
        <v>741</v>
      </c>
      <c r="E3" s="154" t="s">
        <v>2206</v>
      </c>
    </row>
    <row r="4" spans="1:3" ht="12.75">
      <c r="A4" s="240" t="s">
        <v>1259</v>
      </c>
      <c r="B4" s="240" t="s">
        <v>2279</v>
      </c>
      <c r="C4" s="240" t="s">
        <v>741</v>
      </c>
    </row>
    <row r="5" spans="1:3" ht="12.75">
      <c r="A5" s="241" t="s">
        <v>879</v>
      </c>
      <c r="B5" s="241" t="s">
        <v>2280</v>
      </c>
      <c r="C5" s="241" t="s">
        <v>741</v>
      </c>
    </row>
    <row r="6" spans="1:3" ht="12.75">
      <c r="A6" s="240" t="s">
        <v>1145</v>
      </c>
      <c r="B6" s="240" t="s">
        <v>2281</v>
      </c>
      <c r="C6" s="240" t="s">
        <v>741</v>
      </c>
    </row>
    <row r="7" spans="1:3" ht="12.75">
      <c r="A7" s="241" t="s">
        <v>2282</v>
      </c>
      <c r="B7" s="241" t="s">
        <v>2283</v>
      </c>
      <c r="C7" s="241" t="s">
        <v>741</v>
      </c>
    </row>
    <row r="8" spans="1:3" ht="12.75">
      <c r="A8" s="240" t="s">
        <v>1385</v>
      </c>
      <c r="B8" s="240" t="s">
        <v>2284</v>
      </c>
      <c r="C8" s="240" t="s">
        <v>741</v>
      </c>
    </row>
    <row r="9" spans="1:3" ht="12.75">
      <c r="A9" s="241" t="s">
        <v>1195</v>
      </c>
      <c r="B9" s="241" t="s">
        <v>2285</v>
      </c>
      <c r="C9" s="241" t="s">
        <v>742</v>
      </c>
    </row>
    <row r="10" spans="1:3" ht="12.75">
      <c r="A10" s="240" t="s">
        <v>185</v>
      </c>
      <c r="B10" s="240" t="s">
        <v>2286</v>
      </c>
      <c r="C10" s="240" t="s">
        <v>1850</v>
      </c>
    </row>
    <row r="11" spans="1:3" ht="12.75">
      <c r="A11" s="241" t="s">
        <v>964</v>
      </c>
      <c r="B11" s="241" t="s">
        <v>2287</v>
      </c>
      <c r="C11" s="241" t="s">
        <v>742</v>
      </c>
    </row>
    <row r="12" spans="1:3" ht="12.75">
      <c r="A12" s="240" t="s">
        <v>1329</v>
      </c>
      <c r="B12" s="240" t="s">
        <v>2288</v>
      </c>
      <c r="C12" s="240" t="s">
        <v>742</v>
      </c>
    </row>
    <row r="13" spans="1:3" ht="12.75">
      <c r="A13" s="241" t="s">
        <v>2289</v>
      </c>
      <c r="B13" s="241" t="s">
        <v>2290</v>
      </c>
      <c r="C13" s="241" t="s">
        <v>1066</v>
      </c>
    </row>
    <row r="14" spans="1:3" ht="12.75">
      <c r="A14" s="240" t="s">
        <v>600</v>
      </c>
      <c r="B14" s="240" t="s">
        <v>2291</v>
      </c>
      <c r="C14" s="240" t="s">
        <v>866</v>
      </c>
    </row>
    <row r="15" spans="1:3" ht="12.75">
      <c r="A15" s="241" t="s">
        <v>688</v>
      </c>
      <c r="B15" s="241" t="s">
        <v>2292</v>
      </c>
      <c r="C15" s="241" t="s">
        <v>1797</v>
      </c>
    </row>
    <row r="16" spans="1:3" ht="12.75">
      <c r="A16" s="240" t="s">
        <v>2293</v>
      </c>
      <c r="B16" s="240" t="s">
        <v>2294</v>
      </c>
      <c r="C16" s="240" t="s">
        <v>866</v>
      </c>
    </row>
    <row r="17" spans="1:3" ht="12.75">
      <c r="A17" s="241" t="s">
        <v>675</v>
      </c>
      <c r="B17" s="241" t="s">
        <v>2295</v>
      </c>
      <c r="C17" s="241" t="s">
        <v>742</v>
      </c>
    </row>
    <row r="18" spans="1:3" ht="12.75">
      <c r="A18" s="240" t="s">
        <v>557</v>
      </c>
      <c r="B18" s="240" t="s">
        <v>2296</v>
      </c>
      <c r="C18" s="240" t="s">
        <v>742</v>
      </c>
    </row>
    <row r="19" spans="1:3" ht="12.75">
      <c r="A19" s="241" t="s">
        <v>2297</v>
      </c>
      <c r="B19" s="241" t="s">
        <v>2298</v>
      </c>
      <c r="C19" s="241" t="s">
        <v>742</v>
      </c>
    </row>
    <row r="20" spans="1:3" ht="12.75">
      <c r="A20" s="240" t="s">
        <v>368</v>
      </c>
      <c r="B20" s="240" t="s">
        <v>2299</v>
      </c>
      <c r="C20" s="240" t="s">
        <v>1086</v>
      </c>
    </row>
    <row r="21" spans="1:3" ht="12.75">
      <c r="A21" s="241" t="s">
        <v>182</v>
      </c>
      <c r="B21" s="241" t="s">
        <v>2300</v>
      </c>
      <c r="C21" s="241" t="s">
        <v>1087</v>
      </c>
    </row>
    <row r="22" spans="1:3" ht="12.75">
      <c r="A22" s="240" t="s">
        <v>2301</v>
      </c>
      <c r="B22" s="240" t="s">
        <v>2302</v>
      </c>
      <c r="C22" s="240" t="s">
        <v>1088</v>
      </c>
    </row>
    <row r="23" spans="1:3" ht="12.75">
      <c r="A23" s="241" t="s">
        <v>1003</v>
      </c>
      <c r="B23" s="241" t="s">
        <v>2303</v>
      </c>
      <c r="C23" s="241" t="s">
        <v>1088</v>
      </c>
    </row>
    <row r="24" spans="1:3" ht="12.75">
      <c r="A24" s="240" t="s">
        <v>1884</v>
      </c>
      <c r="B24" s="240" t="s">
        <v>2304</v>
      </c>
      <c r="C24" s="240" t="s">
        <v>1088</v>
      </c>
    </row>
    <row r="25" spans="1:3" ht="12.75">
      <c r="A25" s="241" t="s">
        <v>2030</v>
      </c>
      <c r="B25" s="241" t="s">
        <v>2305</v>
      </c>
      <c r="C25" s="241" t="s">
        <v>1088</v>
      </c>
    </row>
    <row r="26" spans="1:3" ht="12.75">
      <c r="A26" s="240" t="s">
        <v>556</v>
      </c>
      <c r="B26" s="240" t="s">
        <v>2306</v>
      </c>
      <c r="C26" s="240" t="s">
        <v>1088</v>
      </c>
    </row>
    <row r="27" spans="1:3" ht="12.75">
      <c r="A27" s="241" t="s">
        <v>97</v>
      </c>
      <c r="B27" s="241" t="s">
        <v>2307</v>
      </c>
      <c r="C27" s="241" t="s">
        <v>866</v>
      </c>
    </row>
    <row r="28" spans="1:3" ht="12.75">
      <c r="A28" s="240" t="s">
        <v>806</v>
      </c>
      <c r="B28" s="240" t="s">
        <v>2308</v>
      </c>
      <c r="C28" s="240" t="s">
        <v>1089</v>
      </c>
    </row>
    <row r="29" spans="1:3" ht="12.75">
      <c r="A29" s="241" t="s">
        <v>2309</v>
      </c>
      <c r="B29" s="241" t="s">
        <v>2310</v>
      </c>
      <c r="C29" s="241" t="s">
        <v>1047</v>
      </c>
    </row>
    <row r="30" spans="1:3" ht="12.75">
      <c r="A30" s="240" t="s">
        <v>724</v>
      </c>
      <c r="B30" s="240" t="s">
        <v>2311</v>
      </c>
      <c r="C30" s="240" t="s">
        <v>1089</v>
      </c>
    </row>
    <row r="31" spans="1:3" ht="12.75">
      <c r="A31" s="241" t="s">
        <v>2006</v>
      </c>
      <c r="B31" s="241" t="s">
        <v>2312</v>
      </c>
      <c r="C31" s="241" t="s">
        <v>1089</v>
      </c>
    </row>
    <row r="32" spans="1:3" ht="12.75">
      <c r="A32" s="240" t="s">
        <v>1320</v>
      </c>
      <c r="B32" s="240" t="s">
        <v>2313</v>
      </c>
      <c r="C32" s="240" t="s">
        <v>1797</v>
      </c>
    </row>
    <row r="33" spans="1:3" ht="12.75">
      <c r="A33" s="241" t="s">
        <v>1014</v>
      </c>
      <c r="B33" s="241" t="s">
        <v>2314</v>
      </c>
      <c r="C33" s="241" t="s">
        <v>1089</v>
      </c>
    </row>
    <row r="34" spans="1:3" ht="12.75">
      <c r="A34" s="240" t="s">
        <v>1223</v>
      </c>
      <c r="B34" s="240" t="s">
        <v>5011</v>
      </c>
      <c r="C34" s="240" t="s">
        <v>2042</v>
      </c>
    </row>
    <row r="35" spans="1:3" ht="12.75">
      <c r="A35" s="241" t="s">
        <v>663</v>
      </c>
      <c r="B35" s="241" t="s">
        <v>2315</v>
      </c>
      <c r="C35" s="241" t="s">
        <v>2042</v>
      </c>
    </row>
    <row r="36" spans="1:3" ht="12.75">
      <c r="A36" s="240" t="s">
        <v>1228</v>
      </c>
      <c r="B36" s="240" t="s">
        <v>2316</v>
      </c>
      <c r="C36" s="240" t="s">
        <v>2042</v>
      </c>
    </row>
    <row r="37" spans="1:3" ht="12.75">
      <c r="A37" s="241" t="s">
        <v>2317</v>
      </c>
      <c r="B37" s="241" t="s">
        <v>2318</v>
      </c>
      <c r="C37" s="241" t="s">
        <v>2042</v>
      </c>
    </row>
    <row r="38" spans="1:3" ht="12.75">
      <c r="A38" s="240" t="s">
        <v>314</v>
      </c>
      <c r="B38" s="240" t="s">
        <v>2211</v>
      </c>
      <c r="C38" s="240" t="s">
        <v>2042</v>
      </c>
    </row>
    <row r="39" spans="1:3" ht="12.75">
      <c r="A39" s="241" t="s">
        <v>537</v>
      </c>
      <c r="B39" s="241" t="s">
        <v>2319</v>
      </c>
      <c r="C39" s="241" t="s">
        <v>2042</v>
      </c>
    </row>
    <row r="40" spans="1:3" ht="12.75">
      <c r="A40" s="240" t="s">
        <v>967</v>
      </c>
      <c r="B40" s="240" t="s">
        <v>2320</v>
      </c>
      <c r="C40" s="240" t="s">
        <v>2042</v>
      </c>
    </row>
    <row r="41" spans="1:3" ht="12.75">
      <c r="A41" s="241" t="s">
        <v>1236</v>
      </c>
      <c r="B41" s="241" t="s">
        <v>2321</v>
      </c>
      <c r="C41" s="241" t="s">
        <v>2042</v>
      </c>
    </row>
    <row r="42" spans="1:3" ht="12.75">
      <c r="A42" s="240" t="s">
        <v>2322</v>
      </c>
      <c r="B42" s="240" t="s">
        <v>2323</v>
      </c>
      <c r="C42" s="240" t="s">
        <v>2042</v>
      </c>
    </row>
    <row r="43" spans="1:3" ht="12.75">
      <c r="A43" s="241" t="s">
        <v>1332</v>
      </c>
      <c r="B43" s="241" t="s">
        <v>2324</v>
      </c>
      <c r="C43" s="241" t="s">
        <v>2042</v>
      </c>
    </row>
    <row r="44" spans="1:3" ht="12.75">
      <c r="A44" s="240" t="s">
        <v>2325</v>
      </c>
      <c r="B44" s="240" t="s">
        <v>2326</v>
      </c>
      <c r="C44" s="240" t="s">
        <v>2042</v>
      </c>
    </row>
    <row r="45" spans="1:3" ht="12.75">
      <c r="A45" s="241" t="s">
        <v>1227</v>
      </c>
      <c r="B45" s="241" t="s">
        <v>2327</v>
      </c>
      <c r="C45" s="241" t="s">
        <v>2042</v>
      </c>
    </row>
    <row r="46" spans="1:3" ht="12.75">
      <c r="A46" s="240" t="s">
        <v>1404</v>
      </c>
      <c r="B46" s="240" t="s">
        <v>2328</v>
      </c>
      <c r="C46" s="240" t="s">
        <v>2042</v>
      </c>
    </row>
    <row r="47" spans="1:3" ht="12.75">
      <c r="A47" s="241" t="s">
        <v>651</v>
      </c>
      <c r="B47" s="241" t="s">
        <v>2329</v>
      </c>
      <c r="C47" s="241" t="s">
        <v>2042</v>
      </c>
    </row>
    <row r="48" spans="1:3" ht="12.75">
      <c r="A48" s="240" t="s">
        <v>957</v>
      </c>
      <c r="B48" s="240" t="s">
        <v>2330</v>
      </c>
      <c r="C48" s="240" t="s">
        <v>2042</v>
      </c>
    </row>
    <row r="49" spans="1:3" ht="12.75">
      <c r="A49" s="241" t="s">
        <v>2331</v>
      </c>
      <c r="B49" s="241" t="s">
        <v>2332</v>
      </c>
      <c r="C49" s="241" t="s">
        <v>2042</v>
      </c>
    </row>
    <row r="50" spans="1:3" ht="12.75">
      <c r="A50" s="240" t="s">
        <v>2333</v>
      </c>
      <c r="B50" s="240" t="s">
        <v>2334</v>
      </c>
      <c r="C50" s="240" t="s">
        <v>2042</v>
      </c>
    </row>
    <row r="51" spans="1:3" ht="12.75">
      <c r="A51" s="241" t="s">
        <v>680</v>
      </c>
      <c r="B51" s="241" t="s">
        <v>5012</v>
      </c>
      <c r="C51" s="241" t="s">
        <v>2042</v>
      </c>
    </row>
    <row r="52" spans="1:3" ht="12.75">
      <c r="A52" s="240" t="s">
        <v>2335</v>
      </c>
      <c r="B52" s="240" t="s">
        <v>2336</v>
      </c>
      <c r="C52" s="240" t="s">
        <v>2042</v>
      </c>
    </row>
    <row r="53" spans="1:3" ht="12.75">
      <c r="A53" s="241" t="s">
        <v>181</v>
      </c>
      <c r="B53" s="241" t="s">
        <v>2337</v>
      </c>
      <c r="C53" s="241" t="s">
        <v>2042</v>
      </c>
    </row>
    <row r="54" spans="1:3" ht="12.75">
      <c r="A54" s="240" t="s">
        <v>934</v>
      </c>
      <c r="B54" s="240" t="s">
        <v>2338</v>
      </c>
      <c r="C54" s="240" t="s">
        <v>2042</v>
      </c>
    </row>
    <row r="55" spans="1:3" ht="12.75">
      <c r="A55" s="241" t="s">
        <v>935</v>
      </c>
      <c r="B55" s="241" t="s">
        <v>2339</v>
      </c>
      <c r="C55" s="241" t="s">
        <v>2042</v>
      </c>
    </row>
    <row r="56" spans="1:3" ht="12.75">
      <c r="A56" s="240" t="s">
        <v>1387</v>
      </c>
      <c r="B56" s="240" t="s">
        <v>2340</v>
      </c>
      <c r="C56" s="240" t="s">
        <v>2042</v>
      </c>
    </row>
    <row r="57" spans="1:3" ht="12.75">
      <c r="A57" s="241" t="s">
        <v>609</v>
      </c>
      <c r="B57" s="241" t="s">
        <v>2341</v>
      </c>
      <c r="C57" s="241" t="s">
        <v>2042</v>
      </c>
    </row>
    <row r="58" spans="1:3" ht="12.75">
      <c r="A58" s="240" t="s">
        <v>2032</v>
      </c>
      <c r="B58" s="240" t="s">
        <v>2342</v>
      </c>
      <c r="C58" s="240" t="s">
        <v>2042</v>
      </c>
    </row>
    <row r="59" spans="1:3" ht="12.75">
      <c r="A59" s="241" t="s">
        <v>1339</v>
      </c>
      <c r="B59" s="241" t="s">
        <v>2343</v>
      </c>
      <c r="C59" s="241" t="s">
        <v>2042</v>
      </c>
    </row>
    <row r="60" spans="1:3" ht="12.75">
      <c r="A60" s="240" t="s">
        <v>1159</v>
      </c>
      <c r="B60" s="240" t="s">
        <v>2344</v>
      </c>
      <c r="C60" s="240" t="s">
        <v>2042</v>
      </c>
    </row>
    <row r="61" spans="1:3" ht="12.75">
      <c r="A61" s="241" t="s">
        <v>2345</v>
      </c>
      <c r="B61" s="241" t="s">
        <v>2346</v>
      </c>
      <c r="C61" s="241" t="s">
        <v>2042</v>
      </c>
    </row>
    <row r="62" spans="1:3" ht="12.75">
      <c r="A62" s="240" t="s">
        <v>203</v>
      </c>
      <c r="B62" s="240" t="s">
        <v>2347</v>
      </c>
      <c r="C62" s="240" t="s">
        <v>2042</v>
      </c>
    </row>
    <row r="63" spans="1:3" ht="12.75">
      <c r="A63" s="241" t="s">
        <v>2348</v>
      </c>
      <c r="B63" s="241" t="s">
        <v>2349</v>
      </c>
      <c r="C63" s="241" t="s">
        <v>2042</v>
      </c>
    </row>
    <row r="64" spans="1:3" ht="12.75">
      <c r="A64" s="240" t="s">
        <v>1189</v>
      </c>
      <c r="B64" s="240" t="s">
        <v>2350</v>
      </c>
      <c r="C64" s="240" t="s">
        <v>2042</v>
      </c>
    </row>
    <row r="65" spans="1:3" ht="12.75">
      <c r="A65" s="241" t="s">
        <v>2351</v>
      </c>
      <c r="B65" s="241" t="s">
        <v>2352</v>
      </c>
      <c r="C65" s="241" t="s">
        <v>2042</v>
      </c>
    </row>
    <row r="66" spans="1:3" ht="12.75">
      <c r="A66" s="240" t="s">
        <v>2353</v>
      </c>
      <c r="B66" s="240" t="s">
        <v>2354</v>
      </c>
      <c r="C66" s="240" t="s">
        <v>2042</v>
      </c>
    </row>
    <row r="67" spans="1:3" ht="12.75">
      <c r="A67" s="241" t="s">
        <v>209</v>
      </c>
      <c r="B67" s="241" t="s">
        <v>2355</v>
      </c>
      <c r="C67" s="241" t="s">
        <v>2042</v>
      </c>
    </row>
    <row r="68" spans="1:3" ht="12.75">
      <c r="A68" s="240" t="s">
        <v>210</v>
      </c>
      <c r="B68" s="240" t="s">
        <v>2356</v>
      </c>
      <c r="C68" s="240" t="s">
        <v>2042</v>
      </c>
    </row>
    <row r="69" spans="1:3" ht="12.75">
      <c r="A69" s="241" t="s">
        <v>2357</v>
      </c>
      <c r="B69" s="241" t="s">
        <v>2358</v>
      </c>
      <c r="C69" s="241" t="s">
        <v>2042</v>
      </c>
    </row>
    <row r="70" spans="1:3" ht="12.75">
      <c r="A70" s="240" t="s">
        <v>2359</v>
      </c>
      <c r="B70" s="240" t="s">
        <v>2360</v>
      </c>
      <c r="C70" s="240" t="s">
        <v>2042</v>
      </c>
    </row>
    <row r="71" spans="1:3" ht="12.75">
      <c r="A71" s="241" t="s">
        <v>1216</v>
      </c>
      <c r="B71" s="241" t="s">
        <v>2361</v>
      </c>
      <c r="C71" s="241" t="s">
        <v>2043</v>
      </c>
    </row>
    <row r="72" spans="1:3" ht="12.75">
      <c r="A72" s="240" t="s">
        <v>2362</v>
      </c>
      <c r="B72" s="240" t="s">
        <v>5013</v>
      </c>
      <c r="C72" s="240" t="s">
        <v>1047</v>
      </c>
    </row>
    <row r="73" spans="1:3" ht="12.75">
      <c r="A73" s="241" t="s">
        <v>625</v>
      </c>
      <c r="B73" s="241" t="s">
        <v>2363</v>
      </c>
      <c r="C73" s="241" t="s">
        <v>1850</v>
      </c>
    </row>
    <row r="74" spans="1:3" ht="12.75">
      <c r="A74" s="240" t="s">
        <v>1602</v>
      </c>
      <c r="B74" s="240" t="s">
        <v>2364</v>
      </c>
      <c r="C74" s="240" t="s">
        <v>2044</v>
      </c>
    </row>
    <row r="75" spans="1:3" ht="12.75">
      <c r="A75" s="241" t="s">
        <v>1922</v>
      </c>
      <c r="B75" s="241" t="s">
        <v>5014</v>
      </c>
      <c r="C75" s="241" t="s">
        <v>2044</v>
      </c>
    </row>
    <row r="76" spans="1:3" ht="12.75">
      <c r="A76" s="240" t="s">
        <v>1139</v>
      </c>
      <c r="B76" s="240" t="s">
        <v>2365</v>
      </c>
      <c r="C76" s="240" t="s">
        <v>2044</v>
      </c>
    </row>
    <row r="77" spans="1:3" ht="12.75">
      <c r="A77" s="241" t="s">
        <v>916</v>
      </c>
      <c r="B77" s="241" t="s">
        <v>2366</v>
      </c>
      <c r="C77" s="241" t="s">
        <v>2044</v>
      </c>
    </row>
    <row r="78" spans="1:3" ht="12.75">
      <c r="A78" s="240" t="s">
        <v>549</v>
      </c>
      <c r="B78" s="240" t="s">
        <v>2367</v>
      </c>
      <c r="C78" s="240" t="s">
        <v>2044</v>
      </c>
    </row>
    <row r="79" spans="1:3" ht="12.75">
      <c r="A79" s="241" t="s">
        <v>2000</v>
      </c>
      <c r="B79" s="241" t="s">
        <v>2368</v>
      </c>
      <c r="C79" s="241" t="s">
        <v>2044</v>
      </c>
    </row>
    <row r="80" spans="1:3" ht="12.75">
      <c r="A80" s="240" t="s">
        <v>1999</v>
      </c>
      <c r="B80" s="240" t="s">
        <v>2369</v>
      </c>
      <c r="C80" s="240" t="s">
        <v>2044</v>
      </c>
    </row>
    <row r="81" spans="1:3" ht="12.75">
      <c r="A81" s="241" t="s">
        <v>678</v>
      </c>
      <c r="B81" s="241" t="s">
        <v>2370</v>
      </c>
      <c r="C81" s="241" t="s">
        <v>2044</v>
      </c>
    </row>
    <row r="82" spans="1:3" ht="12.75">
      <c r="A82" s="240" t="s">
        <v>207</v>
      </c>
      <c r="B82" s="240" t="s">
        <v>2371</v>
      </c>
      <c r="C82" s="240" t="s">
        <v>2044</v>
      </c>
    </row>
    <row r="83" spans="1:3" ht="12.75">
      <c r="A83" s="241" t="s">
        <v>208</v>
      </c>
      <c r="B83" s="241" t="s">
        <v>2372</v>
      </c>
      <c r="C83" s="241" t="s">
        <v>2044</v>
      </c>
    </row>
    <row r="84" spans="1:3" ht="12.75">
      <c r="A84" s="240" t="s">
        <v>1152</v>
      </c>
      <c r="B84" s="240" t="s">
        <v>2373</v>
      </c>
      <c r="C84" s="240" t="s">
        <v>2044</v>
      </c>
    </row>
    <row r="85" spans="1:3" ht="12.75">
      <c r="A85" s="241" t="s">
        <v>1158</v>
      </c>
      <c r="B85" s="241" t="s">
        <v>2374</v>
      </c>
      <c r="C85" s="241" t="s">
        <v>2044</v>
      </c>
    </row>
    <row r="86" spans="1:3" ht="12.75">
      <c r="A86" s="240" t="s">
        <v>2375</v>
      </c>
      <c r="B86" s="240" t="s">
        <v>2376</v>
      </c>
      <c r="C86" s="240" t="s">
        <v>2044</v>
      </c>
    </row>
    <row r="87" spans="1:3" ht="12.75">
      <c r="A87" s="241" t="s">
        <v>1100</v>
      </c>
      <c r="B87" s="241" t="s">
        <v>2377</v>
      </c>
      <c r="C87" s="241" t="s">
        <v>2045</v>
      </c>
    </row>
    <row r="88" spans="1:3" ht="12.75">
      <c r="A88" s="240" t="s">
        <v>357</v>
      </c>
      <c r="B88" s="240" t="s">
        <v>2378</v>
      </c>
      <c r="C88" s="240" t="s">
        <v>2045</v>
      </c>
    </row>
    <row r="89" spans="1:3" ht="12.75">
      <c r="A89" s="241" t="s">
        <v>622</v>
      </c>
      <c r="B89" s="241" t="s">
        <v>2379</v>
      </c>
      <c r="C89" s="241" t="s">
        <v>2045</v>
      </c>
    </row>
    <row r="90" spans="1:3" ht="12.75">
      <c r="A90" s="240" t="s">
        <v>912</v>
      </c>
      <c r="B90" s="240" t="s">
        <v>2380</v>
      </c>
      <c r="C90" s="240" t="s">
        <v>2045</v>
      </c>
    </row>
    <row r="91" spans="1:3" ht="12.75">
      <c r="A91" s="241" t="s">
        <v>1098</v>
      </c>
      <c r="B91" s="241" t="s">
        <v>2381</v>
      </c>
      <c r="C91" s="241" t="s">
        <v>2045</v>
      </c>
    </row>
    <row r="92" spans="1:3" ht="12.75">
      <c r="A92" s="240" t="s">
        <v>291</v>
      </c>
      <c r="B92" s="240" t="s">
        <v>2382</v>
      </c>
      <c r="C92" s="240" t="s">
        <v>2045</v>
      </c>
    </row>
    <row r="93" spans="1:3" ht="12.75">
      <c r="A93" s="241" t="s">
        <v>2029</v>
      </c>
      <c r="B93" s="241" t="s">
        <v>2383</v>
      </c>
      <c r="C93" s="241" t="s">
        <v>866</v>
      </c>
    </row>
    <row r="94" spans="1:3" ht="12.75">
      <c r="A94" s="240" t="s">
        <v>2384</v>
      </c>
      <c r="B94" s="240" t="s">
        <v>2385</v>
      </c>
      <c r="C94" s="240" t="s">
        <v>2045</v>
      </c>
    </row>
    <row r="95" spans="1:3" ht="12.75">
      <c r="A95" s="241" t="s">
        <v>1162</v>
      </c>
      <c r="B95" s="241" t="s">
        <v>2386</v>
      </c>
      <c r="C95" s="241" t="s">
        <v>2045</v>
      </c>
    </row>
    <row r="96" spans="1:3" ht="12.75">
      <c r="A96" s="240" t="s">
        <v>1163</v>
      </c>
      <c r="B96" s="240" t="s">
        <v>2387</v>
      </c>
      <c r="C96" s="240" t="s">
        <v>2045</v>
      </c>
    </row>
    <row r="97" spans="1:3" ht="12.75">
      <c r="A97" s="241" t="s">
        <v>558</v>
      </c>
      <c r="B97" s="241" t="s">
        <v>2388</v>
      </c>
      <c r="C97" s="241" t="s">
        <v>2045</v>
      </c>
    </row>
    <row r="98" spans="1:3" ht="12.75">
      <c r="A98" s="240" t="s">
        <v>559</v>
      </c>
      <c r="B98" s="240" t="s">
        <v>2389</v>
      </c>
      <c r="C98" s="240" t="s">
        <v>2045</v>
      </c>
    </row>
    <row r="99" spans="1:3" ht="12.75">
      <c r="A99" s="241" t="s">
        <v>168</v>
      </c>
      <c r="B99" s="241" t="s">
        <v>2390</v>
      </c>
      <c r="C99" s="241" t="s">
        <v>2045</v>
      </c>
    </row>
    <row r="100" spans="1:3" ht="12.75">
      <c r="A100" s="240" t="s">
        <v>570</v>
      </c>
      <c r="B100" s="240" t="s">
        <v>2391</v>
      </c>
      <c r="C100" s="240" t="s">
        <v>2045</v>
      </c>
    </row>
    <row r="101" spans="1:3" ht="12.75">
      <c r="A101" s="241" t="s">
        <v>2392</v>
      </c>
      <c r="B101" s="241" t="s">
        <v>2393</v>
      </c>
      <c r="C101" s="241" t="s">
        <v>2045</v>
      </c>
    </row>
    <row r="102" spans="1:3" ht="12.75">
      <c r="A102" s="240" t="s">
        <v>277</v>
      </c>
      <c r="B102" s="240" t="s">
        <v>2394</v>
      </c>
      <c r="C102" s="240" t="s">
        <v>1850</v>
      </c>
    </row>
    <row r="103" spans="1:3" ht="12.75">
      <c r="A103" s="241" t="s">
        <v>326</v>
      </c>
      <c r="B103" s="241" t="s">
        <v>2395</v>
      </c>
      <c r="C103" s="241" t="s">
        <v>1850</v>
      </c>
    </row>
    <row r="104" spans="1:3" ht="12.75">
      <c r="A104" s="240" t="s">
        <v>1091</v>
      </c>
      <c r="B104" s="240" t="s">
        <v>2396</v>
      </c>
      <c r="C104" s="240" t="s">
        <v>1850</v>
      </c>
    </row>
    <row r="105" spans="1:3" ht="12.75">
      <c r="A105" s="241" t="s">
        <v>2397</v>
      </c>
      <c r="B105" s="241" t="s">
        <v>2398</v>
      </c>
      <c r="C105" s="241" t="s">
        <v>1850</v>
      </c>
    </row>
    <row r="106" spans="1:3" ht="12.75">
      <c r="A106" s="240" t="s">
        <v>440</v>
      </c>
      <c r="B106" s="240" t="s">
        <v>2399</v>
      </c>
      <c r="C106" s="240" t="s">
        <v>1850</v>
      </c>
    </row>
    <row r="107" spans="1:3" ht="12.75">
      <c r="A107" s="241" t="s">
        <v>270</v>
      </c>
      <c r="B107" s="241" t="s">
        <v>2400</v>
      </c>
      <c r="C107" s="241" t="s">
        <v>1850</v>
      </c>
    </row>
    <row r="108" spans="1:3" ht="12.75">
      <c r="A108" s="240" t="s">
        <v>369</v>
      </c>
      <c r="B108" s="240" t="s">
        <v>2401</v>
      </c>
      <c r="C108" s="240" t="s">
        <v>1850</v>
      </c>
    </row>
    <row r="109" spans="1:3" ht="12.75">
      <c r="A109" s="241" t="s">
        <v>633</v>
      </c>
      <c r="B109" s="241" t="s">
        <v>2402</v>
      </c>
      <c r="C109" s="241" t="s">
        <v>1850</v>
      </c>
    </row>
    <row r="110" spans="1:3" ht="12.75">
      <c r="A110" s="240" t="s">
        <v>406</v>
      </c>
      <c r="B110" s="240" t="s">
        <v>2403</v>
      </c>
      <c r="C110" s="240" t="s">
        <v>1850</v>
      </c>
    </row>
    <row r="111" spans="1:3" ht="12.75">
      <c r="A111" s="241" t="s">
        <v>407</v>
      </c>
      <c r="B111" s="241" t="s">
        <v>2404</v>
      </c>
      <c r="C111" s="241" t="s">
        <v>1850</v>
      </c>
    </row>
    <row r="112" spans="1:3" ht="12.75">
      <c r="A112" s="240" t="s">
        <v>2405</v>
      </c>
      <c r="B112" s="240" t="s">
        <v>2406</v>
      </c>
      <c r="C112" s="240" t="s">
        <v>1850</v>
      </c>
    </row>
    <row r="113" spans="1:3" ht="12.75">
      <c r="A113" s="241" t="s">
        <v>580</v>
      </c>
      <c r="B113" s="241" t="s">
        <v>2407</v>
      </c>
      <c r="C113" s="241" t="s">
        <v>1797</v>
      </c>
    </row>
    <row r="114" spans="1:3" ht="12.75">
      <c r="A114" s="240" t="s">
        <v>624</v>
      </c>
      <c r="B114" s="240" t="s">
        <v>2408</v>
      </c>
      <c r="C114" s="240" t="s">
        <v>1850</v>
      </c>
    </row>
    <row r="115" spans="1:3" ht="12.75">
      <c r="A115" s="241" t="s">
        <v>183</v>
      </c>
      <c r="B115" s="241" t="s">
        <v>2409</v>
      </c>
      <c r="C115" s="241" t="s">
        <v>1850</v>
      </c>
    </row>
    <row r="116" spans="1:3" ht="12.75">
      <c r="A116" s="240" t="s">
        <v>1367</v>
      </c>
      <c r="B116" s="240" t="s">
        <v>2410</v>
      </c>
      <c r="C116" s="240" t="s">
        <v>866</v>
      </c>
    </row>
    <row r="117" spans="1:3" ht="12.75">
      <c r="A117" s="241" t="s">
        <v>2411</v>
      </c>
      <c r="B117" s="241" t="s">
        <v>2412</v>
      </c>
      <c r="C117" s="241" t="s">
        <v>866</v>
      </c>
    </row>
    <row r="118" spans="1:3" ht="12.75">
      <c r="A118" s="240" t="s">
        <v>601</v>
      </c>
      <c r="B118" s="240" t="s">
        <v>2413</v>
      </c>
      <c r="C118" s="240" t="s">
        <v>1850</v>
      </c>
    </row>
    <row r="119" spans="1:3" ht="12.75">
      <c r="A119" s="241" t="s">
        <v>626</v>
      </c>
      <c r="B119" s="241" t="s">
        <v>2414</v>
      </c>
      <c r="C119" s="241" t="s">
        <v>866</v>
      </c>
    </row>
    <row r="120" spans="1:3" ht="12.75">
      <c r="A120" s="240" t="s">
        <v>287</v>
      </c>
      <c r="B120" s="240" t="s">
        <v>1767</v>
      </c>
      <c r="C120" s="240" t="s">
        <v>1850</v>
      </c>
    </row>
    <row r="121" spans="1:3" ht="12.75">
      <c r="A121" s="241" t="s">
        <v>560</v>
      </c>
      <c r="B121" s="241" t="s">
        <v>2415</v>
      </c>
      <c r="C121" s="241" t="s">
        <v>1850</v>
      </c>
    </row>
    <row r="122" spans="1:3" ht="12.75">
      <c r="A122" s="240" t="s">
        <v>2416</v>
      </c>
      <c r="B122" s="240" t="s">
        <v>2417</v>
      </c>
      <c r="C122" s="240" t="s">
        <v>1850</v>
      </c>
    </row>
    <row r="123" spans="1:3" ht="12.75">
      <c r="A123" s="241" t="s">
        <v>650</v>
      </c>
      <c r="B123" s="241" t="s">
        <v>2418</v>
      </c>
      <c r="C123" s="241" t="s">
        <v>1850</v>
      </c>
    </row>
    <row r="124" spans="1:3" ht="12.75">
      <c r="A124" s="240" t="s">
        <v>901</v>
      </c>
      <c r="B124" s="240" t="s">
        <v>2419</v>
      </c>
      <c r="C124" s="240" t="s">
        <v>1850</v>
      </c>
    </row>
    <row r="125" spans="1:3" ht="12.75">
      <c r="A125" s="241" t="s">
        <v>230</v>
      </c>
      <c r="B125" s="241" t="s">
        <v>5015</v>
      </c>
      <c r="C125" s="241" t="s">
        <v>1850</v>
      </c>
    </row>
    <row r="126" spans="1:3" ht="12.75">
      <c r="A126" s="240" t="s">
        <v>2046</v>
      </c>
      <c r="B126" s="240" t="s">
        <v>2420</v>
      </c>
      <c r="C126" s="240" t="s">
        <v>1850</v>
      </c>
    </row>
    <row r="127" spans="1:3" ht="12.75">
      <c r="A127" s="241" t="s">
        <v>1408</v>
      </c>
      <c r="B127" s="241" t="s">
        <v>2421</v>
      </c>
      <c r="C127" s="241" t="s">
        <v>1850</v>
      </c>
    </row>
    <row r="128" spans="1:3" ht="12.75">
      <c r="A128" s="240" t="s">
        <v>1386</v>
      </c>
      <c r="B128" s="240" t="s">
        <v>2422</v>
      </c>
      <c r="C128" s="240" t="s">
        <v>1850</v>
      </c>
    </row>
    <row r="129" spans="1:3" ht="12.75">
      <c r="A129" s="241" t="s">
        <v>147</v>
      </c>
      <c r="B129" s="241" t="s">
        <v>2423</v>
      </c>
      <c r="C129" s="241" t="s">
        <v>1850</v>
      </c>
    </row>
    <row r="130" spans="1:3" ht="12.75">
      <c r="A130" s="240" t="s">
        <v>1168</v>
      </c>
      <c r="B130" s="240" t="s">
        <v>2424</v>
      </c>
      <c r="C130" s="240" t="s">
        <v>1850</v>
      </c>
    </row>
    <row r="131" spans="1:3" ht="12.75">
      <c r="A131" s="241" t="s">
        <v>2425</v>
      </c>
      <c r="B131" s="241" t="s">
        <v>2426</v>
      </c>
      <c r="C131" s="241" t="s">
        <v>1850</v>
      </c>
    </row>
    <row r="132" spans="1:3" ht="12.75">
      <c r="A132" s="240" t="s">
        <v>1885</v>
      </c>
      <c r="B132" s="240" t="s">
        <v>2427</v>
      </c>
      <c r="C132" s="240" t="s">
        <v>2048</v>
      </c>
    </row>
    <row r="133" spans="1:3" ht="12.75">
      <c r="A133" s="241" t="s">
        <v>190</v>
      </c>
      <c r="B133" s="241" t="s">
        <v>2428</v>
      </c>
      <c r="C133" s="241" t="s">
        <v>1850</v>
      </c>
    </row>
    <row r="134" spans="1:3" ht="12.75">
      <c r="A134" s="240" t="s">
        <v>165</v>
      </c>
      <c r="B134" s="240" t="s">
        <v>2429</v>
      </c>
      <c r="C134" s="240" t="s">
        <v>1850</v>
      </c>
    </row>
    <row r="135" spans="1:3" ht="12.75">
      <c r="A135" s="241" t="s">
        <v>1720</v>
      </c>
      <c r="B135" s="241" t="s">
        <v>2430</v>
      </c>
      <c r="C135" s="241" t="s">
        <v>2044</v>
      </c>
    </row>
    <row r="136" spans="1:3" ht="12.75">
      <c r="A136" s="240" t="s">
        <v>355</v>
      </c>
      <c r="B136" s="240" t="s">
        <v>2431</v>
      </c>
      <c r="C136" s="240" t="s">
        <v>1850</v>
      </c>
    </row>
    <row r="137" spans="1:3" ht="12.75">
      <c r="A137" s="241" t="s">
        <v>411</v>
      </c>
      <c r="B137" s="241" t="s">
        <v>2432</v>
      </c>
      <c r="C137" s="241" t="s">
        <v>1850</v>
      </c>
    </row>
    <row r="138" spans="1:3" ht="12.75">
      <c r="A138" s="240" t="s">
        <v>1997</v>
      </c>
      <c r="B138" s="240" t="s">
        <v>2433</v>
      </c>
      <c r="C138" s="240" t="s">
        <v>1850</v>
      </c>
    </row>
    <row r="139" spans="1:3" ht="12.75">
      <c r="A139" s="241" t="s">
        <v>359</v>
      </c>
      <c r="B139" s="241" t="s">
        <v>2434</v>
      </c>
      <c r="C139" s="241" t="s">
        <v>1850</v>
      </c>
    </row>
    <row r="140" spans="1:3" ht="12.75">
      <c r="A140" s="240" t="s">
        <v>354</v>
      </c>
      <c r="B140" s="240" t="s">
        <v>5016</v>
      </c>
      <c r="C140" s="240" t="s">
        <v>1850</v>
      </c>
    </row>
    <row r="141" spans="1:3" ht="12.75">
      <c r="A141" s="241" t="s">
        <v>656</v>
      </c>
      <c r="B141" s="241" t="s">
        <v>2435</v>
      </c>
      <c r="C141" s="241" t="s">
        <v>1850</v>
      </c>
    </row>
    <row r="142" spans="1:3" ht="12.75">
      <c r="A142" s="240" t="s">
        <v>1848</v>
      </c>
      <c r="B142" s="240" t="s">
        <v>2436</v>
      </c>
      <c r="C142" s="240" t="s">
        <v>1850</v>
      </c>
    </row>
    <row r="143" spans="1:3" ht="12.75">
      <c r="A143" s="241" t="s">
        <v>1785</v>
      </c>
      <c r="B143" s="241" t="s">
        <v>2437</v>
      </c>
      <c r="C143" s="241" t="s">
        <v>1850</v>
      </c>
    </row>
    <row r="144" spans="1:3" ht="12.75">
      <c r="A144" s="240" t="s">
        <v>533</v>
      </c>
      <c r="B144" s="240" t="s">
        <v>2438</v>
      </c>
      <c r="C144" s="240" t="s">
        <v>1850</v>
      </c>
    </row>
    <row r="145" spans="1:3" ht="12.75">
      <c r="A145" s="241" t="s">
        <v>1140</v>
      </c>
      <c r="B145" s="241" t="s">
        <v>5017</v>
      </c>
      <c r="C145" s="241" t="s">
        <v>1850</v>
      </c>
    </row>
    <row r="146" spans="1:3" ht="12.75">
      <c r="A146" s="240" t="s">
        <v>593</v>
      </c>
      <c r="B146" s="240" t="s">
        <v>2207</v>
      </c>
      <c r="C146" s="240" t="s">
        <v>1850</v>
      </c>
    </row>
    <row r="147" spans="1:3" ht="12.75">
      <c r="A147" s="241" t="s">
        <v>2096</v>
      </c>
      <c r="B147" s="241" t="s">
        <v>2439</v>
      </c>
      <c r="C147" s="241" t="s">
        <v>1850</v>
      </c>
    </row>
    <row r="148" spans="1:3" ht="12.75">
      <c r="A148" s="240" t="s">
        <v>1254</v>
      </c>
      <c r="B148" s="240" t="s">
        <v>2440</v>
      </c>
      <c r="C148" s="240" t="s">
        <v>1850</v>
      </c>
    </row>
    <row r="149" spans="1:3" ht="12.75">
      <c r="A149" s="241" t="s">
        <v>1252</v>
      </c>
      <c r="B149" s="241" t="s">
        <v>2441</v>
      </c>
      <c r="C149" s="241" t="s">
        <v>1850</v>
      </c>
    </row>
    <row r="150" spans="1:3" ht="12.75">
      <c r="A150" s="240" t="s">
        <v>1994</v>
      </c>
      <c r="B150" s="240" t="s">
        <v>2442</v>
      </c>
      <c r="C150" s="240" t="s">
        <v>1850</v>
      </c>
    </row>
    <row r="151" spans="1:3" ht="12.75">
      <c r="A151" s="241" t="s">
        <v>337</v>
      </c>
      <c r="B151" s="241" t="s">
        <v>2443</v>
      </c>
      <c r="C151" s="241" t="s">
        <v>866</v>
      </c>
    </row>
    <row r="152" spans="1:3" ht="12.75">
      <c r="A152" s="240" t="s">
        <v>1094</v>
      </c>
      <c r="B152" s="240" t="s">
        <v>2444</v>
      </c>
      <c r="C152" s="240" t="s">
        <v>866</v>
      </c>
    </row>
    <row r="153" spans="1:3" ht="12.75">
      <c r="A153" s="241" t="s">
        <v>1101</v>
      </c>
      <c r="B153" s="241" t="s">
        <v>2445</v>
      </c>
      <c r="C153" s="241" t="s">
        <v>866</v>
      </c>
    </row>
    <row r="154" spans="1:3" ht="12.75">
      <c r="A154" s="240" t="s">
        <v>961</v>
      </c>
      <c r="B154" s="240" t="s">
        <v>2446</v>
      </c>
      <c r="C154" s="240" t="s">
        <v>866</v>
      </c>
    </row>
    <row r="155" spans="1:3" ht="12.75">
      <c r="A155" s="241" t="s">
        <v>966</v>
      </c>
      <c r="B155" s="241" t="s">
        <v>2447</v>
      </c>
      <c r="C155" s="241" t="s">
        <v>866</v>
      </c>
    </row>
    <row r="156" spans="1:3" ht="12.75">
      <c r="A156" s="240" t="s">
        <v>2448</v>
      </c>
      <c r="B156" s="240" t="s">
        <v>2449</v>
      </c>
      <c r="C156" s="240" t="s">
        <v>866</v>
      </c>
    </row>
    <row r="157" spans="1:3" ht="12.75">
      <c r="A157" s="241" t="s">
        <v>2022</v>
      </c>
      <c r="B157" s="241" t="s">
        <v>2450</v>
      </c>
      <c r="C157" s="241" t="s">
        <v>866</v>
      </c>
    </row>
    <row r="158" spans="1:3" ht="12.75">
      <c r="A158" s="240" t="s">
        <v>1926</v>
      </c>
      <c r="B158" s="240" t="s">
        <v>2451</v>
      </c>
      <c r="C158" s="240" t="s">
        <v>866</v>
      </c>
    </row>
    <row r="159" spans="1:3" ht="12.75">
      <c r="A159" s="241" t="s">
        <v>2452</v>
      </c>
      <c r="B159" s="241" t="s">
        <v>5018</v>
      </c>
      <c r="C159" s="241" t="s">
        <v>866</v>
      </c>
    </row>
    <row r="160" spans="1:3" ht="12.75">
      <c r="A160" s="240" t="s">
        <v>1927</v>
      </c>
      <c r="B160" s="240" t="s">
        <v>2453</v>
      </c>
      <c r="C160" s="240" t="s">
        <v>866</v>
      </c>
    </row>
    <row r="161" spans="1:3" ht="12.75">
      <c r="A161" s="241" t="s">
        <v>431</v>
      </c>
      <c r="B161" s="241" t="s">
        <v>2454</v>
      </c>
      <c r="C161" s="241" t="s">
        <v>866</v>
      </c>
    </row>
    <row r="162" spans="1:3" ht="12.75">
      <c r="A162" s="240" t="s">
        <v>575</v>
      </c>
      <c r="B162" s="240" t="s">
        <v>2455</v>
      </c>
      <c r="C162" s="240" t="s">
        <v>866</v>
      </c>
    </row>
    <row r="163" spans="1:3" ht="12.75">
      <c r="A163" s="241" t="s">
        <v>669</v>
      </c>
      <c r="B163" s="241" t="s">
        <v>2456</v>
      </c>
      <c r="C163" s="241" t="s">
        <v>866</v>
      </c>
    </row>
    <row r="164" spans="1:3" ht="12.75">
      <c r="A164" s="240" t="s">
        <v>298</v>
      </c>
      <c r="B164" s="240" t="s">
        <v>2457</v>
      </c>
      <c r="C164" s="240" t="s">
        <v>866</v>
      </c>
    </row>
    <row r="165" spans="1:3" ht="12.75">
      <c r="A165" s="241" t="s">
        <v>1442</v>
      </c>
      <c r="B165" s="241" t="s">
        <v>2458</v>
      </c>
      <c r="C165" s="241" t="s">
        <v>866</v>
      </c>
    </row>
    <row r="166" spans="1:3" ht="12.75">
      <c r="A166" s="240" t="s">
        <v>2028</v>
      </c>
      <c r="B166" s="240" t="s">
        <v>2459</v>
      </c>
      <c r="C166" s="240" t="s">
        <v>866</v>
      </c>
    </row>
    <row r="167" spans="1:3" ht="12.75">
      <c r="A167" s="241" t="s">
        <v>1205</v>
      </c>
      <c r="B167" s="241" t="s">
        <v>2460</v>
      </c>
      <c r="C167" s="241" t="s">
        <v>866</v>
      </c>
    </row>
    <row r="168" spans="1:3" ht="12.75">
      <c r="A168" s="240" t="s">
        <v>1130</v>
      </c>
      <c r="B168" s="240" t="s">
        <v>5346</v>
      </c>
      <c r="C168" s="240" t="s">
        <v>866</v>
      </c>
    </row>
    <row r="169" spans="1:3" ht="12.75">
      <c r="A169" s="241" t="s">
        <v>1452</v>
      </c>
      <c r="B169" s="241" t="s">
        <v>2461</v>
      </c>
      <c r="C169" s="241" t="s">
        <v>866</v>
      </c>
    </row>
    <row r="170" spans="1:3" ht="12.75">
      <c r="A170" s="240" t="s">
        <v>404</v>
      </c>
      <c r="B170" s="240" t="s">
        <v>2462</v>
      </c>
      <c r="C170" s="240" t="s">
        <v>866</v>
      </c>
    </row>
    <row r="171" spans="1:3" ht="12.75">
      <c r="A171" s="241" t="s">
        <v>2463</v>
      </c>
      <c r="B171" s="241" t="s">
        <v>2464</v>
      </c>
      <c r="C171" s="241" t="s">
        <v>866</v>
      </c>
    </row>
    <row r="172" spans="1:3" ht="12.75">
      <c r="A172" s="240" t="s">
        <v>690</v>
      </c>
      <c r="B172" s="240" t="s">
        <v>2465</v>
      </c>
      <c r="C172" s="240" t="s">
        <v>866</v>
      </c>
    </row>
    <row r="173" spans="1:3" ht="12.75">
      <c r="A173" s="241" t="s">
        <v>2466</v>
      </c>
      <c r="B173" s="241" t="s">
        <v>2467</v>
      </c>
      <c r="C173" s="241" t="s">
        <v>866</v>
      </c>
    </row>
    <row r="174" spans="1:3" ht="12.75">
      <c r="A174" s="240" t="s">
        <v>711</v>
      </c>
      <c r="B174" s="240" t="s">
        <v>2468</v>
      </c>
      <c r="C174" s="240" t="s">
        <v>866</v>
      </c>
    </row>
    <row r="175" spans="1:3" ht="12.75">
      <c r="A175" s="241" t="s">
        <v>898</v>
      </c>
      <c r="B175" s="241" t="s">
        <v>2469</v>
      </c>
      <c r="C175" s="241" t="s">
        <v>866</v>
      </c>
    </row>
    <row r="176" spans="1:3" ht="12.75">
      <c r="A176" s="240" t="s">
        <v>352</v>
      </c>
      <c r="B176" s="240" t="s">
        <v>2470</v>
      </c>
      <c r="C176" s="240" t="s">
        <v>866</v>
      </c>
    </row>
    <row r="177" spans="1:3" ht="12.75">
      <c r="A177" s="241" t="s">
        <v>2471</v>
      </c>
      <c r="B177" s="241" t="s">
        <v>2472</v>
      </c>
      <c r="C177" s="241" t="s">
        <v>866</v>
      </c>
    </row>
    <row r="178" spans="1:3" ht="12.75">
      <c r="A178" s="240" t="s">
        <v>1933</v>
      </c>
      <c r="B178" s="240" t="s">
        <v>2473</v>
      </c>
      <c r="C178" s="240" t="s">
        <v>866</v>
      </c>
    </row>
    <row r="179" spans="1:3" ht="12.75">
      <c r="A179" s="241" t="s">
        <v>1366</v>
      </c>
      <c r="B179" s="241" t="s">
        <v>2474</v>
      </c>
      <c r="C179" s="241" t="s">
        <v>866</v>
      </c>
    </row>
    <row r="180" spans="1:3" ht="12.75">
      <c r="A180" s="240" t="s">
        <v>363</v>
      </c>
      <c r="B180" s="240" t="s">
        <v>2475</v>
      </c>
      <c r="C180" s="240" t="s">
        <v>866</v>
      </c>
    </row>
    <row r="181" spans="1:3" ht="12.75">
      <c r="A181" s="241" t="s">
        <v>2476</v>
      </c>
      <c r="B181" s="241" t="s">
        <v>2477</v>
      </c>
      <c r="C181" s="241" t="s">
        <v>866</v>
      </c>
    </row>
    <row r="182" spans="1:3" ht="12.75">
      <c r="A182" s="240" t="s">
        <v>2478</v>
      </c>
      <c r="B182" s="240" t="s">
        <v>2479</v>
      </c>
      <c r="C182" s="240" t="s">
        <v>1056</v>
      </c>
    </row>
    <row r="183" spans="1:3" ht="12.75">
      <c r="A183" s="241" t="s">
        <v>946</v>
      </c>
      <c r="B183" s="241" t="s">
        <v>5579</v>
      </c>
      <c r="C183" s="241" t="s">
        <v>866</v>
      </c>
    </row>
    <row r="184" spans="1:3" ht="12.75">
      <c r="A184" s="240" t="s">
        <v>732</v>
      </c>
      <c r="B184" s="240" t="s">
        <v>2480</v>
      </c>
      <c r="C184" s="240" t="s">
        <v>866</v>
      </c>
    </row>
    <row r="185" spans="1:3" ht="12.75">
      <c r="A185" s="241" t="s">
        <v>731</v>
      </c>
      <c r="B185" s="241" t="s">
        <v>2481</v>
      </c>
      <c r="C185" s="241" t="s">
        <v>866</v>
      </c>
    </row>
    <row r="186" spans="1:3" ht="12.75">
      <c r="A186" s="240" t="s">
        <v>634</v>
      </c>
      <c r="B186" s="240" t="s">
        <v>2482</v>
      </c>
      <c r="C186" s="240" t="s">
        <v>866</v>
      </c>
    </row>
    <row r="187" spans="1:3" ht="12.75">
      <c r="A187" s="241" t="s">
        <v>2483</v>
      </c>
      <c r="B187" s="241" t="s">
        <v>2484</v>
      </c>
      <c r="C187" s="241" t="s">
        <v>866</v>
      </c>
    </row>
    <row r="188" spans="1:3" ht="12.75">
      <c r="A188" s="240" t="s">
        <v>1700</v>
      </c>
      <c r="B188" s="240" t="s">
        <v>2485</v>
      </c>
      <c r="C188" s="240" t="s">
        <v>866</v>
      </c>
    </row>
    <row r="189" spans="1:3" ht="12.75">
      <c r="A189" s="241" t="s">
        <v>365</v>
      </c>
      <c r="B189" s="241" t="s">
        <v>2486</v>
      </c>
      <c r="C189" s="241" t="s">
        <v>866</v>
      </c>
    </row>
    <row r="190" spans="1:3" ht="12.75">
      <c r="A190" s="240" t="s">
        <v>156</v>
      </c>
      <c r="B190" s="240" t="s">
        <v>2487</v>
      </c>
      <c r="C190" s="240" t="s">
        <v>866</v>
      </c>
    </row>
    <row r="191" spans="1:3" ht="12.75">
      <c r="A191" s="241" t="s">
        <v>1894</v>
      </c>
      <c r="B191" s="241" t="s">
        <v>2488</v>
      </c>
      <c r="C191" s="241" t="s">
        <v>866</v>
      </c>
    </row>
    <row r="192" spans="1:3" ht="12.75">
      <c r="A192" s="240" t="s">
        <v>2031</v>
      </c>
      <c r="B192" s="240" t="s">
        <v>2489</v>
      </c>
      <c r="C192" s="240" t="s">
        <v>866</v>
      </c>
    </row>
    <row r="193" spans="1:3" ht="12.75">
      <c r="A193" s="241" t="s">
        <v>2051</v>
      </c>
      <c r="B193" s="241" t="s">
        <v>2490</v>
      </c>
      <c r="C193" s="241" t="s">
        <v>866</v>
      </c>
    </row>
    <row r="194" spans="1:3" ht="12.75">
      <c r="A194" s="240" t="s">
        <v>2491</v>
      </c>
      <c r="B194" s="240" t="s">
        <v>2492</v>
      </c>
      <c r="C194" s="240" t="s">
        <v>866</v>
      </c>
    </row>
    <row r="195" spans="1:3" ht="12.75">
      <c r="A195" s="241" t="s">
        <v>1230</v>
      </c>
      <c r="B195" s="241" t="s">
        <v>2493</v>
      </c>
      <c r="C195" s="241" t="s">
        <v>866</v>
      </c>
    </row>
    <row r="196" spans="1:3" ht="12.75">
      <c r="A196" s="240" t="s">
        <v>2494</v>
      </c>
      <c r="B196" s="240" t="s">
        <v>2495</v>
      </c>
      <c r="C196" s="240" t="s">
        <v>866</v>
      </c>
    </row>
    <row r="197" spans="1:3" ht="12.75">
      <c r="A197" s="241" t="s">
        <v>149</v>
      </c>
      <c r="B197" s="241" t="s">
        <v>2496</v>
      </c>
      <c r="C197" s="241" t="s">
        <v>866</v>
      </c>
    </row>
    <row r="198" spans="1:3" ht="12.75">
      <c r="A198" s="240" t="s">
        <v>2497</v>
      </c>
      <c r="B198" s="240" t="s">
        <v>2498</v>
      </c>
      <c r="C198" s="240" t="s">
        <v>866</v>
      </c>
    </row>
    <row r="199" spans="1:3" ht="12.75">
      <c r="A199" s="241" t="s">
        <v>151</v>
      </c>
      <c r="B199" s="241" t="s">
        <v>2499</v>
      </c>
      <c r="C199" s="241" t="s">
        <v>866</v>
      </c>
    </row>
    <row r="200" spans="1:3" ht="12.75">
      <c r="A200" s="240" t="s">
        <v>630</v>
      </c>
      <c r="B200" s="240" t="s">
        <v>2500</v>
      </c>
      <c r="C200" s="240" t="s">
        <v>866</v>
      </c>
    </row>
    <row r="201" spans="1:3" ht="12.75">
      <c r="A201" s="241" t="s">
        <v>117</v>
      </c>
      <c r="B201" s="241" t="s">
        <v>5019</v>
      </c>
      <c r="C201" s="241" t="s">
        <v>866</v>
      </c>
    </row>
    <row r="202" spans="1:3" ht="12.75">
      <c r="A202" s="240" t="s">
        <v>1913</v>
      </c>
      <c r="B202" s="240" t="s">
        <v>2501</v>
      </c>
      <c r="C202" s="240" t="s">
        <v>866</v>
      </c>
    </row>
    <row r="203" spans="1:3" ht="12.75">
      <c r="A203" s="241" t="s">
        <v>152</v>
      </c>
      <c r="B203" s="241" t="s">
        <v>2502</v>
      </c>
      <c r="C203" s="241" t="s">
        <v>866</v>
      </c>
    </row>
    <row r="204" spans="1:3" ht="12.75">
      <c r="A204" s="240" t="s">
        <v>241</v>
      </c>
      <c r="B204" s="240" t="s">
        <v>2503</v>
      </c>
      <c r="C204" s="240" t="s">
        <v>866</v>
      </c>
    </row>
    <row r="205" spans="1:3" ht="12.75">
      <c r="A205" s="241" t="s">
        <v>1170</v>
      </c>
      <c r="B205" s="241" t="s">
        <v>2504</v>
      </c>
      <c r="C205" s="241" t="s">
        <v>866</v>
      </c>
    </row>
    <row r="206" spans="1:3" ht="12.75">
      <c r="A206" s="240" t="s">
        <v>1838</v>
      </c>
      <c r="B206" s="240" t="s">
        <v>2505</v>
      </c>
      <c r="C206" s="240" t="s">
        <v>866</v>
      </c>
    </row>
    <row r="207" spans="1:3" ht="12.75">
      <c r="A207" s="241" t="s">
        <v>204</v>
      </c>
      <c r="B207" s="241" t="s">
        <v>2506</v>
      </c>
      <c r="C207" s="241" t="s">
        <v>1043</v>
      </c>
    </row>
    <row r="208" spans="1:3" ht="12.75">
      <c r="A208" s="240" t="s">
        <v>645</v>
      </c>
      <c r="B208" s="240" t="s">
        <v>2507</v>
      </c>
      <c r="C208" s="240" t="s">
        <v>866</v>
      </c>
    </row>
    <row r="209" spans="1:3" ht="12.75">
      <c r="A209" s="241" t="s">
        <v>2508</v>
      </c>
      <c r="B209" s="241" t="s">
        <v>2509</v>
      </c>
      <c r="C209" s="241" t="s">
        <v>866</v>
      </c>
    </row>
    <row r="210" spans="1:3" ht="12.75">
      <c r="A210" s="240" t="s">
        <v>1274</v>
      </c>
      <c r="B210" s="240" t="s">
        <v>2510</v>
      </c>
      <c r="C210" s="240" t="s">
        <v>866</v>
      </c>
    </row>
    <row r="211" spans="1:3" ht="12.75">
      <c r="A211" s="241" t="s">
        <v>849</v>
      </c>
      <c r="B211" s="241" t="s">
        <v>2511</v>
      </c>
      <c r="C211" s="241" t="s">
        <v>866</v>
      </c>
    </row>
    <row r="212" spans="1:3" ht="12.75">
      <c r="A212" s="240" t="s">
        <v>571</v>
      </c>
      <c r="B212" s="240" t="s">
        <v>2512</v>
      </c>
      <c r="C212" s="240" t="s">
        <v>866</v>
      </c>
    </row>
    <row r="213" spans="1:3" ht="12.75">
      <c r="A213" s="241" t="s">
        <v>1328</v>
      </c>
      <c r="B213" s="241" t="s">
        <v>2513</v>
      </c>
      <c r="C213" s="241" t="s">
        <v>866</v>
      </c>
    </row>
    <row r="214" spans="1:3" ht="12.75">
      <c r="A214" s="240" t="s">
        <v>1803</v>
      </c>
      <c r="B214" s="240" t="s">
        <v>2514</v>
      </c>
      <c r="C214" s="240" t="s">
        <v>866</v>
      </c>
    </row>
    <row r="215" spans="1:3" ht="12.75">
      <c r="A215" s="241" t="s">
        <v>175</v>
      </c>
      <c r="B215" s="241" t="s">
        <v>2515</v>
      </c>
      <c r="C215" s="241" t="s">
        <v>866</v>
      </c>
    </row>
    <row r="216" spans="1:3" ht="12.75">
      <c r="A216" s="240" t="s">
        <v>928</v>
      </c>
      <c r="B216" s="240" t="s">
        <v>2516</v>
      </c>
      <c r="C216" s="240" t="s">
        <v>866</v>
      </c>
    </row>
    <row r="217" spans="1:3" ht="12.75">
      <c r="A217" s="241" t="s">
        <v>2088</v>
      </c>
      <c r="B217" s="241" t="s">
        <v>2517</v>
      </c>
      <c r="C217" s="241" t="s">
        <v>866</v>
      </c>
    </row>
    <row r="218" spans="1:3" ht="12.75">
      <c r="A218" s="240" t="s">
        <v>2518</v>
      </c>
      <c r="B218" s="240" t="s">
        <v>2519</v>
      </c>
      <c r="C218" s="240" t="s">
        <v>866</v>
      </c>
    </row>
    <row r="219" spans="1:3" ht="12.75">
      <c r="A219" s="241" t="s">
        <v>573</v>
      </c>
      <c r="B219" s="241" t="s">
        <v>2520</v>
      </c>
      <c r="C219" s="241" t="s">
        <v>866</v>
      </c>
    </row>
    <row r="220" spans="1:3" ht="12.75">
      <c r="A220" s="240" t="s">
        <v>736</v>
      </c>
      <c r="B220" s="240" t="s">
        <v>2521</v>
      </c>
      <c r="C220" s="240" t="s">
        <v>866</v>
      </c>
    </row>
    <row r="221" spans="1:3" ht="12.75">
      <c r="A221" s="241" t="s">
        <v>973</v>
      </c>
      <c r="B221" s="241" t="s">
        <v>2522</v>
      </c>
      <c r="C221" s="241" t="s">
        <v>866</v>
      </c>
    </row>
    <row r="222" spans="1:3" ht="12.75">
      <c r="A222" s="240" t="s">
        <v>2020</v>
      </c>
      <c r="B222" s="240" t="s">
        <v>4710</v>
      </c>
      <c r="C222" s="240" t="s">
        <v>866</v>
      </c>
    </row>
    <row r="223" spans="1:3" ht="12.75">
      <c r="A223" s="241" t="s">
        <v>737</v>
      </c>
      <c r="B223" s="241" t="s">
        <v>2523</v>
      </c>
      <c r="C223" s="241" t="s">
        <v>446</v>
      </c>
    </row>
    <row r="224" spans="1:3" ht="12.75">
      <c r="A224" s="240" t="s">
        <v>982</v>
      </c>
      <c r="B224" s="240" t="s">
        <v>2524</v>
      </c>
      <c r="C224" s="240" t="s">
        <v>2047</v>
      </c>
    </row>
    <row r="225" spans="1:3" ht="12.75">
      <c r="A225" s="241" t="s">
        <v>2525</v>
      </c>
      <c r="B225" s="241" t="s">
        <v>2526</v>
      </c>
      <c r="C225" s="241" t="s">
        <v>2047</v>
      </c>
    </row>
    <row r="226" spans="1:3" ht="12.75">
      <c r="A226" s="240" t="s">
        <v>1322</v>
      </c>
      <c r="B226" s="240" t="s">
        <v>2527</v>
      </c>
      <c r="C226" s="240" t="s">
        <v>2047</v>
      </c>
    </row>
    <row r="227" spans="1:3" ht="12.75">
      <c r="A227" s="241" t="s">
        <v>419</v>
      </c>
      <c r="B227" s="241" t="s">
        <v>5020</v>
      </c>
      <c r="C227" s="241" t="s">
        <v>2047</v>
      </c>
    </row>
    <row r="228" spans="1:3" ht="12.75">
      <c r="A228" s="240" t="s">
        <v>1169</v>
      </c>
      <c r="B228" s="240" t="s">
        <v>2528</v>
      </c>
      <c r="C228" s="240" t="s">
        <v>1089</v>
      </c>
    </row>
    <row r="229" spans="1:3" ht="12.75">
      <c r="A229" s="241" t="s">
        <v>652</v>
      </c>
      <c r="B229" s="241" t="s">
        <v>2529</v>
      </c>
      <c r="C229" s="241" t="s">
        <v>1045</v>
      </c>
    </row>
    <row r="230" spans="1:3" ht="12.75">
      <c r="A230" s="240" t="s">
        <v>251</v>
      </c>
      <c r="B230" s="240" t="s">
        <v>2530</v>
      </c>
      <c r="C230" s="240" t="s">
        <v>1046</v>
      </c>
    </row>
    <row r="231" spans="1:3" ht="12.75">
      <c r="A231" s="241" t="s">
        <v>659</v>
      </c>
      <c r="B231" s="241" t="s">
        <v>2531</v>
      </c>
      <c r="C231" s="241" t="s">
        <v>2532</v>
      </c>
    </row>
    <row r="232" spans="1:3" ht="12.75">
      <c r="A232" s="240" t="s">
        <v>1921</v>
      </c>
      <c r="B232" s="240" t="s">
        <v>2533</v>
      </c>
      <c r="C232" s="240" t="s">
        <v>1047</v>
      </c>
    </row>
    <row r="233" spans="1:3" ht="12.75">
      <c r="A233" s="241" t="s">
        <v>952</v>
      </c>
      <c r="B233" s="241" t="s">
        <v>2534</v>
      </c>
      <c r="C233" s="241" t="s">
        <v>1047</v>
      </c>
    </row>
    <row r="234" spans="1:3" ht="12.75">
      <c r="A234" s="240" t="s">
        <v>1882</v>
      </c>
      <c r="B234" s="240" t="s">
        <v>2535</v>
      </c>
      <c r="C234" s="240" t="s">
        <v>1048</v>
      </c>
    </row>
    <row r="235" spans="1:3" ht="12.75">
      <c r="A235" s="241" t="s">
        <v>2039</v>
      </c>
      <c r="B235" s="241" t="s">
        <v>2536</v>
      </c>
      <c r="C235" s="241" t="s">
        <v>1048</v>
      </c>
    </row>
    <row r="236" spans="1:3" ht="12.75">
      <c r="A236" s="240" t="s">
        <v>1806</v>
      </c>
      <c r="B236" s="240" t="s">
        <v>2537</v>
      </c>
      <c r="C236" s="240" t="s">
        <v>1048</v>
      </c>
    </row>
    <row r="237" spans="1:3" ht="12.75">
      <c r="A237" s="241" t="s">
        <v>885</v>
      </c>
      <c r="B237" s="241" t="s">
        <v>2538</v>
      </c>
      <c r="C237" s="241" t="s">
        <v>1048</v>
      </c>
    </row>
    <row r="238" spans="1:3" ht="12.75">
      <c r="A238" s="240" t="s">
        <v>1156</v>
      </c>
      <c r="B238" s="240" t="s">
        <v>2539</v>
      </c>
      <c r="C238" s="240" t="s">
        <v>1048</v>
      </c>
    </row>
    <row r="239" spans="1:3" ht="12.75">
      <c r="A239" s="241" t="s">
        <v>1157</v>
      </c>
      <c r="B239" s="241" t="s">
        <v>2540</v>
      </c>
      <c r="C239" s="241" t="s">
        <v>1048</v>
      </c>
    </row>
    <row r="240" spans="1:3" ht="12.75">
      <c r="A240" s="240" t="s">
        <v>1808</v>
      </c>
      <c r="B240" s="240" t="s">
        <v>2541</v>
      </c>
      <c r="C240" s="240" t="s">
        <v>1048</v>
      </c>
    </row>
    <row r="241" spans="1:3" ht="12.75">
      <c r="A241" s="241" t="s">
        <v>2542</v>
      </c>
      <c r="B241" s="241" t="s">
        <v>2543</v>
      </c>
      <c r="C241" s="241" t="s">
        <v>1048</v>
      </c>
    </row>
    <row r="242" spans="1:3" ht="12.75">
      <c r="A242" s="240" t="s">
        <v>2544</v>
      </c>
      <c r="B242" s="240" t="s">
        <v>2545</v>
      </c>
      <c r="C242" s="240" t="s">
        <v>1049</v>
      </c>
    </row>
    <row r="243" spans="1:3" ht="12.75">
      <c r="A243" s="241" t="s">
        <v>2546</v>
      </c>
      <c r="B243" s="241" t="s">
        <v>2547</v>
      </c>
      <c r="C243" s="241" t="s">
        <v>1049</v>
      </c>
    </row>
    <row r="244" spans="1:3" ht="12.75">
      <c r="A244" s="240" t="s">
        <v>1772</v>
      </c>
      <c r="B244" s="240" t="s">
        <v>5021</v>
      </c>
      <c r="C244" s="240" t="s">
        <v>1049</v>
      </c>
    </row>
    <row r="245" spans="1:3" ht="12.75">
      <c r="A245" s="241" t="s">
        <v>1923</v>
      </c>
      <c r="B245" s="241" t="s">
        <v>2548</v>
      </c>
      <c r="C245" s="241" t="s">
        <v>1049</v>
      </c>
    </row>
    <row r="246" spans="1:3" ht="12.75">
      <c r="A246" s="240" t="s">
        <v>1924</v>
      </c>
      <c r="B246" s="240" t="s">
        <v>2549</v>
      </c>
      <c r="C246" s="240" t="s">
        <v>1049</v>
      </c>
    </row>
    <row r="247" spans="1:3" ht="12.75">
      <c r="A247" s="241" t="s">
        <v>2550</v>
      </c>
      <c r="B247" s="241" t="s">
        <v>2551</v>
      </c>
      <c r="C247" s="241" t="s">
        <v>1049</v>
      </c>
    </row>
    <row r="248" spans="1:3" ht="12.75">
      <c r="A248" s="240" t="s">
        <v>1454</v>
      </c>
      <c r="B248" s="240" t="s">
        <v>2552</v>
      </c>
      <c r="C248" s="240" t="s">
        <v>1049</v>
      </c>
    </row>
    <row r="249" spans="1:3" ht="12.75">
      <c r="A249" s="241" t="s">
        <v>1004</v>
      </c>
      <c r="B249" s="241" t="s">
        <v>2553</v>
      </c>
      <c r="C249" s="241" t="s">
        <v>1049</v>
      </c>
    </row>
    <row r="250" spans="1:3" ht="12.75">
      <c r="A250" s="240" t="s">
        <v>2554</v>
      </c>
      <c r="B250" s="240" t="s">
        <v>2555</v>
      </c>
      <c r="C250" s="240" t="s">
        <v>1049</v>
      </c>
    </row>
    <row r="251" spans="1:3" ht="12.75">
      <c r="A251" s="241" t="s">
        <v>2556</v>
      </c>
      <c r="B251" s="241" t="s">
        <v>2557</v>
      </c>
      <c r="C251" s="241" t="s">
        <v>1088</v>
      </c>
    </row>
    <row r="252" spans="1:3" ht="12.75">
      <c r="A252" s="240" t="s">
        <v>783</v>
      </c>
      <c r="B252" s="240" t="s">
        <v>2558</v>
      </c>
      <c r="C252" s="240" t="s">
        <v>1050</v>
      </c>
    </row>
    <row r="253" spans="1:3" ht="12.75">
      <c r="A253" s="241" t="s">
        <v>1015</v>
      </c>
      <c r="B253" s="241" t="s">
        <v>2559</v>
      </c>
      <c r="C253" s="241" t="s">
        <v>1050</v>
      </c>
    </row>
    <row r="254" spans="1:3" ht="12.75">
      <c r="A254" s="240" t="s">
        <v>2560</v>
      </c>
      <c r="B254" s="240" t="s">
        <v>2561</v>
      </c>
      <c r="C254" s="240" t="s">
        <v>1050</v>
      </c>
    </row>
    <row r="255" spans="1:3" ht="12.75">
      <c r="A255" s="241" t="s">
        <v>243</v>
      </c>
      <c r="B255" s="241" t="s">
        <v>5022</v>
      </c>
      <c r="C255" s="241" t="s">
        <v>866</v>
      </c>
    </row>
    <row r="256" spans="1:3" ht="12.75">
      <c r="A256" s="240" t="s">
        <v>2563</v>
      </c>
      <c r="B256" s="240" t="s">
        <v>2564</v>
      </c>
      <c r="C256" s="240" t="s">
        <v>742</v>
      </c>
    </row>
    <row r="257" spans="1:3" ht="12.75">
      <c r="A257" s="241" t="s">
        <v>1340</v>
      </c>
      <c r="B257" s="241" t="s">
        <v>2565</v>
      </c>
      <c r="C257" s="241" t="s">
        <v>1797</v>
      </c>
    </row>
    <row r="258" spans="1:3" ht="12.75">
      <c r="A258" s="240" t="s">
        <v>1805</v>
      </c>
      <c r="B258" s="240" t="s">
        <v>2566</v>
      </c>
      <c r="C258" s="240" t="s">
        <v>1051</v>
      </c>
    </row>
    <row r="259" spans="1:3" ht="12.75">
      <c r="A259" s="241" t="s">
        <v>1321</v>
      </c>
      <c r="B259" s="241" t="s">
        <v>2567</v>
      </c>
      <c r="C259" s="241" t="s">
        <v>1049</v>
      </c>
    </row>
    <row r="260" spans="1:3" ht="12.75">
      <c r="A260" s="240" t="s">
        <v>1935</v>
      </c>
      <c r="B260" s="240" t="s">
        <v>2568</v>
      </c>
      <c r="C260" s="240" t="s">
        <v>1049</v>
      </c>
    </row>
    <row r="261" spans="1:3" ht="12.75">
      <c r="A261" s="241" t="s">
        <v>919</v>
      </c>
      <c r="B261" s="241" t="s">
        <v>2569</v>
      </c>
      <c r="C261" s="241" t="s">
        <v>1049</v>
      </c>
    </row>
    <row r="262" spans="1:3" ht="12.75">
      <c r="A262" s="240" t="s">
        <v>118</v>
      </c>
      <c r="B262" s="240" t="s">
        <v>2570</v>
      </c>
      <c r="C262" s="240" t="s">
        <v>1049</v>
      </c>
    </row>
    <row r="263" spans="1:3" ht="12.75">
      <c r="A263" s="241" t="s">
        <v>2571</v>
      </c>
      <c r="B263" s="241" t="s">
        <v>2572</v>
      </c>
      <c r="C263" s="241" t="s">
        <v>1049</v>
      </c>
    </row>
    <row r="264" spans="1:3" ht="12.75">
      <c r="A264" s="240" t="s">
        <v>848</v>
      </c>
      <c r="B264" s="240" t="s">
        <v>2573</v>
      </c>
      <c r="C264" s="240" t="s">
        <v>1049</v>
      </c>
    </row>
    <row r="265" spans="1:3" ht="12.75">
      <c r="A265" s="241" t="s">
        <v>2574</v>
      </c>
      <c r="B265" s="241" t="s">
        <v>2575</v>
      </c>
      <c r="C265" s="241" t="s">
        <v>1049</v>
      </c>
    </row>
    <row r="266" spans="1:3" ht="12.75">
      <c r="A266" s="240" t="s">
        <v>2576</v>
      </c>
      <c r="B266" s="240" t="s">
        <v>2577</v>
      </c>
      <c r="C266" s="240" t="s">
        <v>1049</v>
      </c>
    </row>
    <row r="267" spans="1:3" ht="12.75">
      <c r="A267" s="241" t="s">
        <v>657</v>
      </c>
      <c r="B267" s="241" t="s">
        <v>2578</v>
      </c>
      <c r="C267" s="241" t="s">
        <v>1049</v>
      </c>
    </row>
    <row r="268" spans="1:3" ht="12.75">
      <c r="A268" s="240" t="s">
        <v>2579</v>
      </c>
      <c r="B268" s="240" t="s">
        <v>2580</v>
      </c>
      <c r="C268" s="240" t="s">
        <v>2048</v>
      </c>
    </row>
    <row r="269" spans="1:3" ht="12.75">
      <c r="A269" s="241" t="s">
        <v>1180</v>
      </c>
      <c r="B269" s="241" t="s">
        <v>2581</v>
      </c>
      <c r="C269" s="241" t="s">
        <v>1049</v>
      </c>
    </row>
    <row r="270" spans="1:3" ht="12.75">
      <c r="A270" s="240" t="s">
        <v>972</v>
      </c>
      <c r="B270" s="240" t="s">
        <v>2582</v>
      </c>
      <c r="C270" s="240" t="s">
        <v>1049</v>
      </c>
    </row>
    <row r="271" spans="1:3" ht="12.75">
      <c r="A271" s="241" t="s">
        <v>2583</v>
      </c>
      <c r="B271" s="241" t="s">
        <v>2584</v>
      </c>
      <c r="C271" s="241" t="s">
        <v>1049</v>
      </c>
    </row>
    <row r="272" spans="1:3" ht="12.75">
      <c r="A272" s="240" t="s">
        <v>2585</v>
      </c>
      <c r="B272" s="240" t="s">
        <v>2586</v>
      </c>
      <c r="C272" s="240" t="s">
        <v>1049</v>
      </c>
    </row>
    <row r="273" spans="1:3" ht="12.75">
      <c r="A273" s="241" t="s">
        <v>2587</v>
      </c>
      <c r="B273" s="241" t="s">
        <v>2588</v>
      </c>
      <c r="C273" s="241" t="s">
        <v>1049</v>
      </c>
    </row>
    <row r="274" spans="1:3" ht="12.75">
      <c r="A274" s="240" t="s">
        <v>1143</v>
      </c>
      <c r="B274" s="240" t="s">
        <v>2589</v>
      </c>
      <c r="C274" s="240" t="s">
        <v>1049</v>
      </c>
    </row>
    <row r="275" spans="1:3" ht="12.75">
      <c r="A275" s="241" t="s">
        <v>2016</v>
      </c>
      <c r="B275" s="241" t="s">
        <v>2209</v>
      </c>
      <c r="C275" s="241" t="s">
        <v>1049</v>
      </c>
    </row>
    <row r="276" spans="1:3" ht="12.75">
      <c r="A276" s="240" t="s">
        <v>627</v>
      </c>
      <c r="B276" s="240" t="s">
        <v>2590</v>
      </c>
      <c r="C276" s="240" t="s">
        <v>1049</v>
      </c>
    </row>
    <row r="277" spans="1:3" ht="12.75">
      <c r="A277" s="241" t="s">
        <v>1936</v>
      </c>
      <c r="B277" s="241" t="s">
        <v>2591</v>
      </c>
      <c r="C277" s="241" t="s">
        <v>1053</v>
      </c>
    </row>
    <row r="278" spans="1:3" ht="12.75">
      <c r="A278" s="240" t="s">
        <v>1937</v>
      </c>
      <c r="B278" s="240" t="s">
        <v>2592</v>
      </c>
      <c r="C278" s="240" t="s">
        <v>1053</v>
      </c>
    </row>
    <row r="279" spans="1:3" ht="12.75">
      <c r="A279" s="241" t="s">
        <v>470</v>
      </c>
      <c r="B279" s="241" t="s">
        <v>2593</v>
      </c>
      <c r="C279" s="241" t="s">
        <v>1053</v>
      </c>
    </row>
    <row r="280" spans="1:3" ht="12.75">
      <c r="A280" s="240" t="s">
        <v>519</v>
      </c>
      <c r="B280" s="240" t="s">
        <v>2594</v>
      </c>
      <c r="C280" s="240" t="s">
        <v>1054</v>
      </c>
    </row>
    <row r="281" spans="1:3" ht="12.75">
      <c r="A281" s="241" t="s">
        <v>685</v>
      </c>
      <c r="B281" s="241" t="s">
        <v>2595</v>
      </c>
      <c r="C281" s="241" t="s">
        <v>2048</v>
      </c>
    </row>
    <row r="282" spans="1:3" ht="12.75">
      <c r="A282" s="240" t="s">
        <v>2596</v>
      </c>
      <c r="B282" s="240" t="s">
        <v>2597</v>
      </c>
      <c r="C282" s="240" t="s">
        <v>2048</v>
      </c>
    </row>
    <row r="283" spans="1:3" ht="12.75">
      <c r="A283" s="241" t="s">
        <v>402</v>
      </c>
      <c r="B283" s="241" t="s">
        <v>2598</v>
      </c>
      <c r="C283" s="241" t="s">
        <v>866</v>
      </c>
    </row>
    <row r="284" spans="1:3" ht="12.75">
      <c r="A284" s="240" t="s">
        <v>831</v>
      </c>
      <c r="B284" s="240" t="s">
        <v>2599</v>
      </c>
      <c r="C284" s="240" t="s">
        <v>866</v>
      </c>
    </row>
    <row r="285" spans="1:3" ht="12.75">
      <c r="A285" s="241" t="s">
        <v>1382</v>
      </c>
      <c r="B285" s="241" t="s">
        <v>2600</v>
      </c>
      <c r="C285" s="241" t="s">
        <v>866</v>
      </c>
    </row>
    <row r="286" spans="1:3" ht="12.75">
      <c r="A286" s="240" t="s">
        <v>591</v>
      </c>
      <c r="B286" s="240" t="s">
        <v>2601</v>
      </c>
      <c r="C286" s="240" t="s">
        <v>1050</v>
      </c>
    </row>
    <row r="287" spans="1:3" ht="12.75">
      <c r="A287" s="241" t="s">
        <v>2013</v>
      </c>
      <c r="B287" s="241" t="s">
        <v>2602</v>
      </c>
      <c r="C287" s="241" t="s">
        <v>1050</v>
      </c>
    </row>
    <row r="288" spans="1:3" ht="12.75">
      <c r="A288" s="240" t="s">
        <v>937</v>
      </c>
      <c r="B288" s="240" t="s">
        <v>5023</v>
      </c>
      <c r="C288" s="240" t="s">
        <v>1050</v>
      </c>
    </row>
    <row r="289" spans="1:3" ht="12.75">
      <c r="A289" s="241" t="s">
        <v>1129</v>
      </c>
      <c r="B289" s="241" t="s">
        <v>2603</v>
      </c>
      <c r="C289" s="241" t="s">
        <v>1850</v>
      </c>
    </row>
    <row r="290" spans="1:3" ht="12.75">
      <c r="A290" s="240" t="s">
        <v>2604</v>
      </c>
      <c r="B290" s="240" t="s">
        <v>2605</v>
      </c>
      <c r="C290" s="240" t="s">
        <v>742</v>
      </c>
    </row>
    <row r="291" spans="1:3" ht="12.75">
      <c r="A291" s="241" t="s">
        <v>292</v>
      </c>
      <c r="B291" s="241" t="s">
        <v>5024</v>
      </c>
      <c r="C291" s="241" t="s">
        <v>1050</v>
      </c>
    </row>
    <row r="292" spans="1:3" ht="12.75">
      <c r="A292" s="240" t="s">
        <v>464</v>
      </c>
      <c r="B292" s="240" t="s">
        <v>2606</v>
      </c>
      <c r="C292" s="240" t="s">
        <v>1055</v>
      </c>
    </row>
    <row r="293" spans="1:3" ht="12.75">
      <c r="A293" s="241" t="s">
        <v>329</v>
      </c>
      <c r="B293" s="241" t="s">
        <v>2607</v>
      </c>
      <c r="C293" s="241" t="s">
        <v>2044</v>
      </c>
    </row>
    <row r="294" spans="1:3" ht="12.75">
      <c r="A294" s="240" t="s">
        <v>376</v>
      </c>
      <c r="B294" s="240" t="s">
        <v>2608</v>
      </c>
      <c r="C294" s="240" t="s">
        <v>866</v>
      </c>
    </row>
    <row r="295" spans="1:3" ht="12.75">
      <c r="A295" s="241" t="s">
        <v>1135</v>
      </c>
      <c r="B295" s="241" t="s">
        <v>2609</v>
      </c>
      <c r="C295" s="241" t="s">
        <v>1850</v>
      </c>
    </row>
    <row r="296" spans="1:3" ht="12.75">
      <c r="A296" s="240" t="s">
        <v>409</v>
      </c>
      <c r="B296" s="240" t="s">
        <v>2210</v>
      </c>
      <c r="C296" s="240" t="s">
        <v>866</v>
      </c>
    </row>
    <row r="297" spans="1:3" ht="12.75">
      <c r="A297" s="241" t="s">
        <v>2610</v>
      </c>
      <c r="B297" s="241" t="s">
        <v>2611</v>
      </c>
      <c r="C297" s="241" t="s">
        <v>2043</v>
      </c>
    </row>
    <row r="298" spans="1:3" ht="12.75">
      <c r="A298" s="240" t="s">
        <v>2612</v>
      </c>
      <c r="B298" s="240" t="s">
        <v>2613</v>
      </c>
      <c r="C298" s="240" t="s">
        <v>2043</v>
      </c>
    </row>
    <row r="299" spans="1:3" ht="12.75">
      <c r="A299" s="241" t="s">
        <v>738</v>
      </c>
      <c r="B299" s="241" t="s">
        <v>2614</v>
      </c>
      <c r="C299" s="241" t="s">
        <v>2043</v>
      </c>
    </row>
    <row r="300" spans="1:3" ht="12.75">
      <c r="A300" s="240" t="s">
        <v>2615</v>
      </c>
      <c r="B300" s="240" t="s">
        <v>2616</v>
      </c>
      <c r="C300" s="240" t="s">
        <v>2043</v>
      </c>
    </row>
    <row r="301" spans="1:3" ht="12.75">
      <c r="A301" s="241" t="s">
        <v>2617</v>
      </c>
      <c r="B301" s="241" t="s">
        <v>2618</v>
      </c>
      <c r="C301" s="241" t="s">
        <v>2043</v>
      </c>
    </row>
    <row r="302" spans="1:3" ht="12.75">
      <c r="A302" s="240" t="s">
        <v>1409</v>
      </c>
      <c r="B302" s="240" t="s">
        <v>2619</v>
      </c>
      <c r="C302" s="240" t="s">
        <v>2043</v>
      </c>
    </row>
    <row r="303" spans="1:3" ht="12.75">
      <c r="A303" s="241" t="s">
        <v>980</v>
      </c>
      <c r="B303" s="241" t="s">
        <v>2620</v>
      </c>
      <c r="C303" s="241" t="s">
        <v>1089</v>
      </c>
    </row>
    <row r="304" spans="1:3" ht="12.75">
      <c r="A304" s="240" t="s">
        <v>640</v>
      </c>
      <c r="B304" s="240" t="s">
        <v>2621</v>
      </c>
      <c r="C304" s="240" t="s">
        <v>1056</v>
      </c>
    </row>
    <row r="305" spans="1:3" ht="12.75">
      <c r="A305" s="241" t="s">
        <v>2622</v>
      </c>
      <c r="B305" s="241" t="s">
        <v>2623</v>
      </c>
      <c r="C305" s="241" t="s">
        <v>2042</v>
      </c>
    </row>
    <row r="306" spans="1:3" ht="12.75">
      <c r="A306" s="240" t="s">
        <v>618</v>
      </c>
      <c r="B306" s="240" t="s">
        <v>2624</v>
      </c>
      <c r="C306" s="240" t="s">
        <v>2042</v>
      </c>
    </row>
    <row r="307" spans="1:3" ht="12.75">
      <c r="A307" s="241" t="s">
        <v>2625</v>
      </c>
      <c r="B307" s="241" t="s">
        <v>2626</v>
      </c>
      <c r="C307" s="241" t="s">
        <v>866</v>
      </c>
    </row>
    <row r="308" spans="1:3" ht="12.75">
      <c r="A308" s="240" t="s">
        <v>2627</v>
      </c>
      <c r="B308" s="240" t="s">
        <v>2628</v>
      </c>
      <c r="C308" s="240" t="s">
        <v>1052</v>
      </c>
    </row>
    <row r="309" spans="1:3" ht="12.75">
      <c r="A309" s="241" t="s">
        <v>358</v>
      </c>
      <c r="B309" s="241" t="s">
        <v>2629</v>
      </c>
      <c r="C309" s="241" t="s">
        <v>866</v>
      </c>
    </row>
    <row r="310" spans="1:3" ht="12.75">
      <c r="A310" s="240" t="s">
        <v>2630</v>
      </c>
      <c r="B310" s="240" t="s">
        <v>2631</v>
      </c>
      <c r="C310" s="240" t="s">
        <v>866</v>
      </c>
    </row>
    <row r="311" spans="1:3" ht="12.75">
      <c r="A311" s="241" t="s">
        <v>641</v>
      </c>
      <c r="B311" s="241" t="s">
        <v>2632</v>
      </c>
      <c r="C311" s="241" t="s">
        <v>742</v>
      </c>
    </row>
    <row r="312" spans="1:3" ht="12.75">
      <c r="A312" s="240" t="s">
        <v>2633</v>
      </c>
      <c r="B312" s="240" t="s">
        <v>2634</v>
      </c>
      <c r="C312" s="240" t="s">
        <v>866</v>
      </c>
    </row>
    <row r="313" spans="1:3" ht="12.75">
      <c r="A313" s="241" t="s">
        <v>2635</v>
      </c>
      <c r="B313" s="241" t="s">
        <v>2636</v>
      </c>
      <c r="C313" s="241" t="s">
        <v>866</v>
      </c>
    </row>
    <row r="314" spans="1:3" ht="12.75">
      <c r="A314" s="240" t="s">
        <v>2637</v>
      </c>
      <c r="B314" s="240" t="s">
        <v>2638</v>
      </c>
      <c r="C314" s="240" t="s">
        <v>866</v>
      </c>
    </row>
    <row r="315" spans="1:3" ht="12.75">
      <c r="A315" s="241" t="s">
        <v>1810</v>
      </c>
      <c r="B315" s="241" t="s">
        <v>2639</v>
      </c>
      <c r="C315" s="241" t="s">
        <v>866</v>
      </c>
    </row>
    <row r="316" spans="1:3" ht="12.75">
      <c r="A316" s="240" t="s">
        <v>619</v>
      </c>
      <c r="B316" s="240" t="s">
        <v>2640</v>
      </c>
      <c r="C316" s="240" t="s">
        <v>1850</v>
      </c>
    </row>
    <row r="317" spans="1:3" ht="12.75">
      <c r="A317" s="241" t="s">
        <v>1880</v>
      </c>
      <c r="B317" s="241" t="s">
        <v>2641</v>
      </c>
      <c r="C317" s="241" t="s">
        <v>1850</v>
      </c>
    </row>
    <row r="318" spans="1:3" ht="12.75">
      <c r="A318" s="240" t="s">
        <v>2642</v>
      </c>
      <c r="B318" s="240" t="s">
        <v>2643</v>
      </c>
      <c r="C318" s="240" t="s">
        <v>1797</v>
      </c>
    </row>
    <row r="319" spans="1:3" ht="12.75">
      <c r="A319" s="241" t="s">
        <v>1057</v>
      </c>
      <c r="B319" s="241" t="s">
        <v>2644</v>
      </c>
      <c r="C319" s="241" t="s">
        <v>1797</v>
      </c>
    </row>
    <row r="320" spans="1:3" ht="12.75">
      <c r="A320" s="240" t="s">
        <v>925</v>
      </c>
      <c r="B320" s="240" t="s">
        <v>2645</v>
      </c>
      <c r="C320" s="240" t="s">
        <v>2048</v>
      </c>
    </row>
    <row r="321" spans="1:3" ht="12.75">
      <c r="A321" s="241" t="s">
        <v>297</v>
      </c>
      <c r="B321" s="241" t="s">
        <v>2646</v>
      </c>
      <c r="C321" s="241" t="s">
        <v>1850</v>
      </c>
    </row>
    <row r="322" spans="1:3" ht="12.75">
      <c r="A322" s="240" t="s">
        <v>1142</v>
      </c>
      <c r="B322" s="240" t="s">
        <v>2647</v>
      </c>
      <c r="C322" s="240" t="s">
        <v>1850</v>
      </c>
    </row>
    <row r="323" spans="1:3" ht="12.75">
      <c r="A323" s="241" t="s">
        <v>1253</v>
      </c>
      <c r="B323" s="241" t="s">
        <v>2648</v>
      </c>
      <c r="C323" s="241" t="s">
        <v>1850</v>
      </c>
    </row>
    <row r="324" spans="1:3" ht="12.75">
      <c r="A324" s="240" t="s">
        <v>676</v>
      </c>
      <c r="B324" s="240" t="s">
        <v>2649</v>
      </c>
      <c r="C324" s="240" t="s">
        <v>1850</v>
      </c>
    </row>
    <row r="325" spans="1:3" ht="12.75">
      <c r="A325" s="241" t="s">
        <v>1271</v>
      </c>
      <c r="B325" s="241" t="s">
        <v>2650</v>
      </c>
      <c r="C325" s="241" t="s">
        <v>1850</v>
      </c>
    </row>
    <row r="326" spans="1:3" ht="12.75">
      <c r="A326" s="240" t="s">
        <v>444</v>
      </c>
      <c r="B326" s="240" t="s">
        <v>5580</v>
      </c>
      <c r="C326" s="240" t="s">
        <v>2043</v>
      </c>
    </row>
    <row r="327" spans="1:3" ht="12.75">
      <c r="A327" s="241" t="s">
        <v>2651</v>
      </c>
      <c r="B327" s="241" t="s">
        <v>2652</v>
      </c>
      <c r="C327" s="241" t="s">
        <v>2043</v>
      </c>
    </row>
    <row r="328" spans="1:3" ht="12.75">
      <c r="A328" s="240" t="s">
        <v>2037</v>
      </c>
      <c r="B328" s="240" t="s">
        <v>2653</v>
      </c>
      <c r="C328" s="240" t="s">
        <v>866</v>
      </c>
    </row>
    <row r="329" spans="1:3" ht="12.75">
      <c r="A329" s="241" t="s">
        <v>1202</v>
      </c>
      <c r="B329" s="241" t="s">
        <v>2654</v>
      </c>
      <c r="C329" s="241" t="s">
        <v>1058</v>
      </c>
    </row>
    <row r="330" spans="1:3" ht="12.75">
      <c r="A330" s="240" t="s">
        <v>121</v>
      </c>
      <c r="B330" s="240" t="s">
        <v>2655</v>
      </c>
      <c r="C330" s="240" t="s">
        <v>866</v>
      </c>
    </row>
    <row r="331" spans="1:3" ht="12.75">
      <c r="A331" s="241" t="s">
        <v>2656</v>
      </c>
      <c r="B331" s="241" t="s">
        <v>2657</v>
      </c>
      <c r="C331" s="241" t="s">
        <v>866</v>
      </c>
    </row>
    <row r="332" spans="1:3" ht="12.75">
      <c r="A332" s="240" t="s">
        <v>434</v>
      </c>
      <c r="B332" s="240" t="s">
        <v>2658</v>
      </c>
      <c r="C332" s="240" t="s">
        <v>2042</v>
      </c>
    </row>
    <row r="333" spans="1:3" ht="12.75">
      <c r="A333" s="241" t="s">
        <v>1451</v>
      </c>
      <c r="B333" s="241" t="s">
        <v>2659</v>
      </c>
      <c r="C333" s="241" t="s">
        <v>742</v>
      </c>
    </row>
    <row r="334" spans="1:3" ht="12.75">
      <c r="A334" s="240" t="s">
        <v>2099</v>
      </c>
      <c r="B334" s="240" t="s">
        <v>2660</v>
      </c>
      <c r="C334" s="240" t="s">
        <v>742</v>
      </c>
    </row>
    <row r="335" spans="1:3" ht="12.75">
      <c r="A335" s="241" t="s">
        <v>435</v>
      </c>
      <c r="B335" s="241" t="s">
        <v>2661</v>
      </c>
      <c r="C335" s="241" t="s">
        <v>2042</v>
      </c>
    </row>
    <row r="336" spans="1:3" ht="12.75">
      <c r="A336" s="240" t="s">
        <v>189</v>
      </c>
      <c r="B336" s="240" t="s">
        <v>2662</v>
      </c>
      <c r="C336" s="240" t="s">
        <v>1850</v>
      </c>
    </row>
    <row r="337" spans="1:3" ht="12.75">
      <c r="A337" s="241" t="s">
        <v>2663</v>
      </c>
      <c r="B337" s="241" t="s">
        <v>2664</v>
      </c>
      <c r="C337" s="241" t="s">
        <v>1048</v>
      </c>
    </row>
    <row r="338" spans="1:3" ht="12.75">
      <c r="A338" s="240" t="s">
        <v>2665</v>
      </c>
      <c r="B338" s="240" t="s">
        <v>2666</v>
      </c>
      <c r="C338" s="240" t="s">
        <v>866</v>
      </c>
    </row>
    <row r="339" spans="1:3" ht="12.75">
      <c r="A339" s="241" t="s">
        <v>2667</v>
      </c>
      <c r="B339" s="241" t="s">
        <v>2668</v>
      </c>
      <c r="C339" s="241" t="s">
        <v>866</v>
      </c>
    </row>
    <row r="340" spans="1:3" ht="12.75">
      <c r="A340" s="240" t="s">
        <v>2669</v>
      </c>
      <c r="B340" s="240" t="s">
        <v>2670</v>
      </c>
      <c r="C340" s="240" t="s">
        <v>2043</v>
      </c>
    </row>
    <row r="341" spans="1:3" ht="12.75">
      <c r="A341" s="241" t="s">
        <v>303</v>
      </c>
      <c r="B341" s="241" t="s">
        <v>2671</v>
      </c>
      <c r="C341" s="241" t="s">
        <v>1850</v>
      </c>
    </row>
    <row r="342" spans="1:3" ht="12.75">
      <c r="A342" s="240" t="s">
        <v>597</v>
      </c>
      <c r="B342" s="240" t="s">
        <v>2672</v>
      </c>
      <c r="C342" s="240" t="s">
        <v>2045</v>
      </c>
    </row>
    <row r="343" spans="1:3" ht="12.75">
      <c r="A343" s="241" t="s">
        <v>166</v>
      </c>
      <c r="B343" s="241" t="s">
        <v>2673</v>
      </c>
      <c r="C343" s="241" t="s">
        <v>2045</v>
      </c>
    </row>
    <row r="344" spans="1:3" ht="12.75">
      <c r="A344" s="240" t="s">
        <v>170</v>
      </c>
      <c r="B344" s="240" t="s">
        <v>2674</v>
      </c>
      <c r="C344" s="240" t="s">
        <v>1850</v>
      </c>
    </row>
    <row r="345" spans="1:3" ht="12.75">
      <c r="A345" s="241" t="s">
        <v>523</v>
      </c>
      <c r="B345" s="241" t="s">
        <v>2675</v>
      </c>
      <c r="C345" s="241" t="s">
        <v>2048</v>
      </c>
    </row>
    <row r="346" spans="1:3" ht="12.75">
      <c r="A346" s="240" t="s">
        <v>1532</v>
      </c>
      <c r="B346" s="240" t="s">
        <v>2676</v>
      </c>
      <c r="C346" s="240" t="s">
        <v>742</v>
      </c>
    </row>
    <row r="347" spans="1:3" ht="12.75">
      <c r="A347" s="241" t="s">
        <v>420</v>
      </c>
      <c r="B347" s="241" t="s">
        <v>5025</v>
      </c>
      <c r="C347" s="241" t="s">
        <v>2043</v>
      </c>
    </row>
    <row r="348" spans="1:3" ht="12.75">
      <c r="A348" s="240" t="s">
        <v>1237</v>
      </c>
      <c r="B348" s="240" t="s">
        <v>2677</v>
      </c>
      <c r="C348" s="240" t="s">
        <v>1059</v>
      </c>
    </row>
    <row r="349" spans="1:3" ht="12.75">
      <c r="A349" s="241" t="s">
        <v>595</v>
      </c>
      <c r="B349" s="241" t="s">
        <v>2143</v>
      </c>
      <c r="C349" s="241" t="s">
        <v>1850</v>
      </c>
    </row>
    <row r="350" spans="1:3" ht="12.75">
      <c r="A350" s="240" t="s">
        <v>1388</v>
      </c>
      <c r="B350" s="240" t="s">
        <v>2678</v>
      </c>
      <c r="C350" s="240" t="s">
        <v>2043</v>
      </c>
    </row>
    <row r="351" spans="1:3" ht="12.75">
      <c r="A351" s="241" t="s">
        <v>2679</v>
      </c>
      <c r="B351" s="241" t="s">
        <v>2680</v>
      </c>
      <c r="C351" s="241" t="s">
        <v>2043</v>
      </c>
    </row>
    <row r="352" spans="1:3" ht="12.75">
      <c r="A352" s="240" t="s">
        <v>1183</v>
      </c>
      <c r="B352" s="240" t="s">
        <v>2681</v>
      </c>
      <c r="C352" s="240" t="s">
        <v>2043</v>
      </c>
    </row>
    <row r="353" spans="1:3" ht="12.75">
      <c r="A353" s="241" t="s">
        <v>2097</v>
      </c>
      <c r="B353" s="241" t="s">
        <v>2682</v>
      </c>
      <c r="C353" s="241" t="s">
        <v>866</v>
      </c>
    </row>
    <row r="354" spans="1:3" ht="12.75">
      <c r="A354" s="240" t="s">
        <v>1032</v>
      </c>
      <c r="B354" s="240" t="s">
        <v>2683</v>
      </c>
      <c r="C354" s="240" t="s">
        <v>1060</v>
      </c>
    </row>
    <row r="355" spans="1:3" ht="12.75">
      <c r="A355" s="241" t="s">
        <v>1881</v>
      </c>
      <c r="B355" s="241" t="s">
        <v>5026</v>
      </c>
      <c r="C355" s="241" t="s">
        <v>1850</v>
      </c>
    </row>
    <row r="356" spans="1:3" ht="12.75">
      <c r="A356" s="240" t="s">
        <v>696</v>
      </c>
      <c r="B356" s="240" t="s">
        <v>2684</v>
      </c>
      <c r="C356" s="240" t="s">
        <v>1850</v>
      </c>
    </row>
    <row r="357" spans="1:3" ht="12.75">
      <c r="A357" s="241" t="s">
        <v>430</v>
      </c>
      <c r="B357" s="241" t="s">
        <v>2685</v>
      </c>
      <c r="C357" s="241" t="s">
        <v>2048</v>
      </c>
    </row>
    <row r="358" spans="1:3" ht="12.75">
      <c r="A358" s="240" t="s">
        <v>421</v>
      </c>
      <c r="B358" s="240" t="s">
        <v>2686</v>
      </c>
      <c r="C358" s="240" t="s">
        <v>866</v>
      </c>
    </row>
    <row r="359" spans="1:3" ht="12.75">
      <c r="A359" s="241" t="s">
        <v>1553</v>
      </c>
      <c r="B359" s="241" t="s">
        <v>2687</v>
      </c>
      <c r="C359" s="241" t="s">
        <v>866</v>
      </c>
    </row>
    <row r="360" spans="1:3" ht="12.75">
      <c r="A360" s="240" t="s">
        <v>240</v>
      </c>
      <c r="B360" s="240" t="s">
        <v>2688</v>
      </c>
      <c r="C360" s="240" t="s">
        <v>1850</v>
      </c>
    </row>
    <row r="361" spans="1:3" ht="12.75">
      <c r="A361" s="241" t="s">
        <v>802</v>
      </c>
      <c r="B361" s="241" t="s">
        <v>2689</v>
      </c>
      <c r="C361" s="241" t="s">
        <v>1850</v>
      </c>
    </row>
    <row r="362" spans="1:3" ht="12.75">
      <c r="A362" s="240" t="s">
        <v>238</v>
      </c>
      <c r="B362" s="240" t="s">
        <v>2690</v>
      </c>
      <c r="C362" s="240" t="s">
        <v>1850</v>
      </c>
    </row>
    <row r="363" spans="1:3" ht="12.75">
      <c r="A363" s="241" t="s">
        <v>2691</v>
      </c>
      <c r="B363" s="241" t="s">
        <v>2692</v>
      </c>
      <c r="C363" s="241" t="s">
        <v>1850</v>
      </c>
    </row>
    <row r="364" spans="1:3" ht="12.75">
      <c r="A364" s="240" t="s">
        <v>586</v>
      </c>
      <c r="B364" s="240" t="s">
        <v>2693</v>
      </c>
      <c r="C364" s="240" t="s">
        <v>1850</v>
      </c>
    </row>
    <row r="365" spans="1:3" ht="12.75">
      <c r="A365" s="241" t="s">
        <v>970</v>
      </c>
      <c r="B365" s="241" t="s">
        <v>2694</v>
      </c>
      <c r="C365" s="241" t="s">
        <v>1850</v>
      </c>
    </row>
    <row r="366" spans="1:3" ht="12.75">
      <c r="A366" s="240" t="s">
        <v>172</v>
      </c>
      <c r="B366" s="240" t="s">
        <v>2695</v>
      </c>
      <c r="C366" s="240" t="s">
        <v>1850</v>
      </c>
    </row>
    <row r="367" spans="1:3" ht="12.75">
      <c r="A367" s="241" t="s">
        <v>1415</v>
      </c>
      <c r="B367" s="241" t="s">
        <v>2696</v>
      </c>
      <c r="C367" s="241" t="s">
        <v>1850</v>
      </c>
    </row>
    <row r="368" spans="1:3" ht="12.75">
      <c r="A368" s="240" t="s">
        <v>1531</v>
      </c>
      <c r="B368" s="240" t="s">
        <v>2697</v>
      </c>
      <c r="C368" s="240" t="s">
        <v>2042</v>
      </c>
    </row>
    <row r="369" spans="1:3" ht="12.75">
      <c r="A369" s="241" t="s">
        <v>1220</v>
      </c>
      <c r="B369" s="241" t="s">
        <v>2698</v>
      </c>
      <c r="C369" s="241" t="s">
        <v>742</v>
      </c>
    </row>
    <row r="370" spans="1:3" ht="12.75">
      <c r="A370" s="240" t="s">
        <v>2699</v>
      </c>
      <c r="B370" s="240" t="s">
        <v>2700</v>
      </c>
      <c r="C370" s="240" t="s">
        <v>1076</v>
      </c>
    </row>
    <row r="371" spans="1:3" ht="12.75">
      <c r="A371" s="241" t="s">
        <v>1766</v>
      </c>
      <c r="B371" s="241" t="s">
        <v>2701</v>
      </c>
      <c r="C371" s="241" t="s">
        <v>2043</v>
      </c>
    </row>
    <row r="372" spans="1:3" ht="12.75">
      <c r="A372" s="240" t="s">
        <v>2026</v>
      </c>
      <c r="B372" s="240" t="s">
        <v>2702</v>
      </c>
      <c r="C372" s="240" t="s">
        <v>2043</v>
      </c>
    </row>
    <row r="373" spans="1:3" ht="12.75">
      <c r="A373" s="241" t="s">
        <v>1013</v>
      </c>
      <c r="B373" s="241" t="s">
        <v>2703</v>
      </c>
      <c r="C373" s="241" t="s">
        <v>2043</v>
      </c>
    </row>
    <row r="374" spans="1:3" ht="12.75">
      <c r="A374" s="240" t="s">
        <v>1128</v>
      </c>
      <c r="B374" s="240" t="s">
        <v>2704</v>
      </c>
      <c r="C374" s="240" t="s">
        <v>2043</v>
      </c>
    </row>
    <row r="375" spans="1:3" ht="12.75">
      <c r="A375" s="241" t="s">
        <v>673</v>
      </c>
      <c r="B375" s="241" t="s">
        <v>2705</v>
      </c>
      <c r="C375" s="241" t="s">
        <v>2043</v>
      </c>
    </row>
    <row r="376" spans="1:3" ht="12.75">
      <c r="A376" s="240" t="s">
        <v>148</v>
      </c>
      <c r="B376" s="240" t="s">
        <v>2706</v>
      </c>
      <c r="C376" s="240" t="s">
        <v>2043</v>
      </c>
    </row>
    <row r="377" spans="1:3" ht="12.75">
      <c r="A377" s="241" t="s">
        <v>192</v>
      </c>
      <c r="B377" s="241" t="s">
        <v>2707</v>
      </c>
      <c r="C377" s="241" t="s">
        <v>2043</v>
      </c>
    </row>
    <row r="378" spans="1:3" ht="12.75">
      <c r="A378" s="240" t="s">
        <v>1009</v>
      </c>
      <c r="B378" s="240" t="s">
        <v>2708</v>
      </c>
      <c r="C378" s="240" t="s">
        <v>2043</v>
      </c>
    </row>
    <row r="379" spans="1:3" ht="12.75">
      <c r="A379" s="241" t="s">
        <v>2091</v>
      </c>
      <c r="B379" s="241" t="s">
        <v>2709</v>
      </c>
      <c r="C379" s="241" t="s">
        <v>2043</v>
      </c>
    </row>
    <row r="380" spans="1:3" ht="12.75">
      <c r="A380" s="240" t="s">
        <v>424</v>
      </c>
      <c r="B380" s="240" t="s">
        <v>2710</v>
      </c>
      <c r="C380" s="240" t="s">
        <v>2711</v>
      </c>
    </row>
    <row r="381" spans="1:3" ht="12.75">
      <c r="A381" s="241" t="s">
        <v>1155</v>
      </c>
      <c r="B381" s="241" t="s">
        <v>2712</v>
      </c>
      <c r="C381" s="241" t="s">
        <v>2713</v>
      </c>
    </row>
    <row r="382" spans="1:3" ht="12.75">
      <c r="A382" s="240" t="s">
        <v>2714</v>
      </c>
      <c r="B382" s="240" t="s">
        <v>2715</v>
      </c>
      <c r="C382" s="240" t="s">
        <v>2043</v>
      </c>
    </row>
    <row r="383" spans="1:3" ht="12.75">
      <c r="A383" s="241" t="s">
        <v>2716</v>
      </c>
      <c r="B383" s="241" t="s">
        <v>2717</v>
      </c>
      <c r="C383" s="241" t="s">
        <v>2043</v>
      </c>
    </row>
    <row r="384" spans="1:3" ht="12.75">
      <c r="A384" s="240" t="s">
        <v>1562</v>
      </c>
      <c r="B384" s="240" t="s">
        <v>2718</v>
      </c>
      <c r="C384" s="240" t="s">
        <v>1062</v>
      </c>
    </row>
    <row r="385" spans="1:3" ht="12.75">
      <c r="A385" s="241" t="s">
        <v>739</v>
      </c>
      <c r="B385" s="241" t="s">
        <v>2719</v>
      </c>
      <c r="C385" s="241" t="s">
        <v>1062</v>
      </c>
    </row>
    <row r="386" spans="1:3" ht="12.75">
      <c r="A386" s="240" t="s">
        <v>2720</v>
      </c>
      <c r="B386" s="240" t="s">
        <v>2721</v>
      </c>
      <c r="C386" s="240" t="s">
        <v>2043</v>
      </c>
    </row>
    <row r="387" spans="1:3" ht="12.75">
      <c r="A387" s="241" t="s">
        <v>299</v>
      </c>
      <c r="B387" s="241" t="s">
        <v>2722</v>
      </c>
      <c r="C387" s="241" t="s">
        <v>2042</v>
      </c>
    </row>
    <row r="388" spans="1:3" ht="12.75">
      <c r="A388" s="240" t="s">
        <v>740</v>
      </c>
      <c r="B388" s="240" t="s">
        <v>2723</v>
      </c>
      <c r="C388" s="240" t="s">
        <v>1063</v>
      </c>
    </row>
    <row r="389" spans="1:3" ht="12.75">
      <c r="A389" s="241" t="s">
        <v>1920</v>
      </c>
      <c r="B389" s="241" t="s">
        <v>2724</v>
      </c>
      <c r="C389" s="241" t="s">
        <v>1064</v>
      </c>
    </row>
    <row r="390" spans="1:3" ht="12.75">
      <c r="A390" s="240" t="s">
        <v>2725</v>
      </c>
      <c r="B390" s="240" t="s">
        <v>2726</v>
      </c>
      <c r="C390" s="240" t="s">
        <v>2727</v>
      </c>
    </row>
    <row r="391" spans="1:3" ht="12.75">
      <c r="A391" s="241" t="s">
        <v>2001</v>
      </c>
      <c r="B391" s="241" t="s">
        <v>2728</v>
      </c>
      <c r="C391" s="241" t="s">
        <v>1065</v>
      </c>
    </row>
    <row r="392" spans="1:3" ht="12.75">
      <c r="A392" s="240" t="s">
        <v>969</v>
      </c>
      <c r="B392" s="240" t="s">
        <v>2729</v>
      </c>
      <c r="C392" s="240" t="s">
        <v>1797</v>
      </c>
    </row>
    <row r="393" spans="1:3" ht="12.75">
      <c r="A393" s="241" t="s">
        <v>2730</v>
      </c>
      <c r="B393" s="241" t="s">
        <v>2731</v>
      </c>
      <c r="C393" s="241" t="s">
        <v>1088</v>
      </c>
    </row>
    <row r="394" spans="1:3" ht="12.75">
      <c r="A394" s="240" t="s">
        <v>2732</v>
      </c>
      <c r="B394" s="240" t="s">
        <v>2733</v>
      </c>
      <c r="C394" s="240" t="s">
        <v>1850</v>
      </c>
    </row>
    <row r="395" spans="1:3" ht="12.75">
      <c r="A395" s="241" t="s">
        <v>975</v>
      </c>
      <c r="B395" s="241" t="s">
        <v>2734</v>
      </c>
      <c r="C395" s="241" t="s">
        <v>1061</v>
      </c>
    </row>
    <row r="396" spans="1:3" ht="12.75">
      <c r="A396" s="240" t="s">
        <v>1008</v>
      </c>
      <c r="B396" s="240" t="s">
        <v>2735</v>
      </c>
      <c r="C396" s="240" t="s">
        <v>866</v>
      </c>
    </row>
    <row r="397" spans="1:3" ht="12.75">
      <c r="A397" s="241" t="s">
        <v>2736</v>
      </c>
      <c r="B397" s="241" t="s">
        <v>2737</v>
      </c>
      <c r="C397" s="241" t="s">
        <v>866</v>
      </c>
    </row>
    <row r="398" spans="1:3" ht="12.75">
      <c r="A398" s="240" t="s">
        <v>347</v>
      </c>
      <c r="B398" s="240" t="s">
        <v>2738</v>
      </c>
      <c r="C398" s="240" t="s">
        <v>1850</v>
      </c>
    </row>
    <row r="399" spans="1:3" ht="12.75">
      <c r="A399" s="241" t="s">
        <v>1603</v>
      </c>
      <c r="B399" s="241" t="s">
        <v>2739</v>
      </c>
      <c r="C399" s="241" t="s">
        <v>866</v>
      </c>
    </row>
    <row r="400" spans="1:3" ht="12.75">
      <c r="A400" s="240" t="s">
        <v>1361</v>
      </c>
      <c r="B400" s="240" t="s">
        <v>2740</v>
      </c>
      <c r="C400" s="240" t="s">
        <v>2047</v>
      </c>
    </row>
    <row r="401" spans="1:3" ht="12.75">
      <c r="A401" s="241" t="s">
        <v>345</v>
      </c>
      <c r="B401" s="241" t="s">
        <v>2741</v>
      </c>
      <c r="C401" s="241" t="s">
        <v>1048</v>
      </c>
    </row>
    <row r="402" spans="1:3" ht="12.75">
      <c r="A402" s="240" t="s">
        <v>1779</v>
      </c>
      <c r="B402" s="240" t="s">
        <v>2742</v>
      </c>
      <c r="C402" s="240" t="s">
        <v>2048</v>
      </c>
    </row>
    <row r="403" spans="1:3" ht="12.75">
      <c r="A403" s="241" t="s">
        <v>1534</v>
      </c>
      <c r="B403" s="241" t="s">
        <v>2743</v>
      </c>
      <c r="C403" s="241" t="s">
        <v>866</v>
      </c>
    </row>
    <row r="404" spans="1:3" ht="12.75">
      <c r="A404" s="240" t="s">
        <v>653</v>
      </c>
      <c r="B404" s="240" t="s">
        <v>2744</v>
      </c>
      <c r="C404" s="240" t="s">
        <v>2047</v>
      </c>
    </row>
    <row r="405" spans="1:3" ht="12.75">
      <c r="A405" s="241" t="s">
        <v>2745</v>
      </c>
      <c r="B405" s="241" t="s">
        <v>2746</v>
      </c>
      <c r="C405" s="241" t="s">
        <v>866</v>
      </c>
    </row>
    <row r="406" spans="1:3" ht="12.75">
      <c r="A406" s="240" t="s">
        <v>666</v>
      </c>
      <c r="B406" s="240" t="s">
        <v>2747</v>
      </c>
      <c r="C406" s="240" t="s">
        <v>1797</v>
      </c>
    </row>
    <row r="407" spans="1:3" ht="12.75">
      <c r="A407" s="241" t="s">
        <v>1323</v>
      </c>
      <c r="B407" s="241" t="s">
        <v>2748</v>
      </c>
      <c r="C407" s="241" t="s">
        <v>866</v>
      </c>
    </row>
    <row r="408" spans="1:3" ht="12.75">
      <c r="A408" s="240" t="s">
        <v>531</v>
      </c>
      <c r="B408" s="240" t="s">
        <v>2749</v>
      </c>
      <c r="C408" s="240" t="s">
        <v>866</v>
      </c>
    </row>
    <row r="409" spans="1:3" ht="12.75">
      <c r="A409" s="241" t="s">
        <v>854</v>
      </c>
      <c r="B409" s="241" t="s">
        <v>2750</v>
      </c>
      <c r="C409" s="241" t="s">
        <v>866</v>
      </c>
    </row>
    <row r="410" spans="1:3" ht="12.75">
      <c r="A410" s="240" t="s">
        <v>2751</v>
      </c>
      <c r="B410" s="240" t="s">
        <v>2752</v>
      </c>
      <c r="C410" s="240" t="s">
        <v>2042</v>
      </c>
    </row>
    <row r="411" spans="1:3" ht="12.75">
      <c r="A411" s="241" t="s">
        <v>2753</v>
      </c>
      <c r="B411" s="241" t="s">
        <v>2754</v>
      </c>
      <c r="C411" s="241" t="s">
        <v>1945</v>
      </c>
    </row>
    <row r="412" spans="1:3" ht="12.75">
      <c r="A412" s="240" t="s">
        <v>2755</v>
      </c>
      <c r="B412" s="240" t="s">
        <v>2756</v>
      </c>
      <c r="C412" s="240" t="s">
        <v>1053</v>
      </c>
    </row>
    <row r="413" spans="1:3" ht="12.75">
      <c r="A413" s="241" t="s">
        <v>1449</v>
      </c>
      <c r="B413" s="241" t="s">
        <v>2757</v>
      </c>
      <c r="C413" s="241" t="s">
        <v>1066</v>
      </c>
    </row>
    <row r="414" spans="1:3" ht="12.75">
      <c r="A414" s="240" t="s">
        <v>2758</v>
      </c>
      <c r="B414" s="240" t="s">
        <v>2759</v>
      </c>
      <c r="C414" s="240" t="s">
        <v>1043</v>
      </c>
    </row>
    <row r="415" spans="1:3" ht="12.75">
      <c r="A415" s="241" t="s">
        <v>665</v>
      </c>
      <c r="B415" s="241" t="s">
        <v>2760</v>
      </c>
      <c r="C415" s="241" t="s">
        <v>1067</v>
      </c>
    </row>
    <row r="416" spans="1:3" ht="12.75">
      <c r="A416" s="240" t="s">
        <v>649</v>
      </c>
      <c r="B416" s="240" t="s">
        <v>2761</v>
      </c>
      <c r="C416" s="240" t="s">
        <v>1068</v>
      </c>
    </row>
    <row r="417" spans="1:3" ht="12.75">
      <c r="A417" s="241" t="s">
        <v>2084</v>
      </c>
      <c r="B417" s="241" t="s">
        <v>2762</v>
      </c>
      <c r="C417" s="241" t="s">
        <v>1068</v>
      </c>
    </row>
    <row r="418" spans="1:3" ht="12.75">
      <c r="A418" s="240" t="s">
        <v>1450</v>
      </c>
      <c r="B418" s="240" t="s">
        <v>2763</v>
      </c>
      <c r="C418" s="240" t="s">
        <v>1069</v>
      </c>
    </row>
    <row r="419" spans="1:3" ht="12.75">
      <c r="A419" s="241" t="s">
        <v>1136</v>
      </c>
      <c r="B419" s="241" t="s">
        <v>2764</v>
      </c>
      <c r="C419" s="241" t="s">
        <v>1070</v>
      </c>
    </row>
    <row r="420" spans="1:3" ht="12.75">
      <c r="A420" s="240" t="s">
        <v>1137</v>
      </c>
      <c r="B420" s="240" t="s">
        <v>2765</v>
      </c>
      <c r="C420" s="240" t="s">
        <v>1070</v>
      </c>
    </row>
    <row r="421" spans="1:3" ht="12.75">
      <c r="A421" s="241" t="s">
        <v>804</v>
      </c>
      <c r="B421" s="241" t="s">
        <v>2766</v>
      </c>
      <c r="C421" s="241" t="s">
        <v>1071</v>
      </c>
    </row>
    <row r="422" spans="1:3" ht="12.75">
      <c r="A422" s="240" t="s">
        <v>1208</v>
      </c>
      <c r="B422" s="240" t="s">
        <v>2767</v>
      </c>
      <c r="C422" s="240" t="s">
        <v>1072</v>
      </c>
    </row>
    <row r="423" spans="1:3" ht="12.75">
      <c r="A423" s="241" t="s">
        <v>1191</v>
      </c>
      <c r="B423" s="241" t="s">
        <v>2768</v>
      </c>
      <c r="C423" s="241" t="s">
        <v>1072</v>
      </c>
    </row>
    <row r="424" spans="1:3" ht="12.75">
      <c r="A424" s="240" t="s">
        <v>425</v>
      </c>
      <c r="B424" s="240" t="s">
        <v>2769</v>
      </c>
      <c r="C424" s="240" t="s">
        <v>1072</v>
      </c>
    </row>
    <row r="425" spans="1:3" ht="12.75">
      <c r="A425" s="241" t="s">
        <v>153</v>
      </c>
      <c r="B425" s="241" t="s">
        <v>2770</v>
      </c>
      <c r="C425" s="241" t="s">
        <v>1072</v>
      </c>
    </row>
    <row r="426" spans="1:3" ht="12.75">
      <c r="A426" s="240" t="s">
        <v>1256</v>
      </c>
      <c r="B426" s="240" t="s">
        <v>2771</v>
      </c>
      <c r="C426" s="240" t="s">
        <v>1072</v>
      </c>
    </row>
    <row r="427" spans="1:3" ht="12.75">
      <c r="A427" s="241" t="s">
        <v>2772</v>
      </c>
      <c r="B427" s="241" t="s">
        <v>2773</v>
      </c>
      <c r="C427" s="241" t="s">
        <v>1066</v>
      </c>
    </row>
    <row r="428" spans="1:3" ht="12.75">
      <c r="A428" s="240" t="s">
        <v>1201</v>
      </c>
      <c r="B428" s="240" t="s">
        <v>2774</v>
      </c>
      <c r="C428" s="240" t="s">
        <v>1073</v>
      </c>
    </row>
    <row r="429" spans="1:3" ht="12.75">
      <c r="A429" s="241" t="s">
        <v>348</v>
      </c>
      <c r="B429" s="241" t="s">
        <v>2775</v>
      </c>
      <c r="C429" s="241" t="s">
        <v>1073</v>
      </c>
    </row>
    <row r="430" spans="1:3" ht="12.75">
      <c r="A430" s="240" t="s">
        <v>594</v>
      </c>
      <c r="B430" s="240" t="s">
        <v>2776</v>
      </c>
      <c r="C430" s="240" t="s">
        <v>1058</v>
      </c>
    </row>
    <row r="431" spans="1:3" ht="12.75">
      <c r="A431" s="241" t="s">
        <v>466</v>
      </c>
      <c r="B431" s="241" t="s">
        <v>2777</v>
      </c>
      <c r="C431" s="241" t="s">
        <v>1058</v>
      </c>
    </row>
    <row r="432" spans="1:3" ht="12.75">
      <c r="A432" s="240" t="s">
        <v>2778</v>
      </c>
      <c r="B432" s="240" t="s">
        <v>2779</v>
      </c>
      <c r="C432" s="240" t="s">
        <v>2780</v>
      </c>
    </row>
    <row r="433" spans="1:3" ht="12.75">
      <c r="A433" s="241" t="s">
        <v>463</v>
      </c>
      <c r="B433" s="241" t="s">
        <v>2781</v>
      </c>
      <c r="C433" s="241" t="s">
        <v>1075</v>
      </c>
    </row>
    <row r="434" spans="1:3" ht="12.75">
      <c r="A434" s="240" t="s">
        <v>1134</v>
      </c>
      <c r="B434" s="240" t="s">
        <v>2782</v>
      </c>
      <c r="C434" s="240" t="s">
        <v>1075</v>
      </c>
    </row>
    <row r="435" spans="1:3" ht="12.75">
      <c r="A435" s="241" t="s">
        <v>349</v>
      </c>
      <c r="B435" s="241" t="s">
        <v>2783</v>
      </c>
      <c r="C435" s="241" t="s">
        <v>1075</v>
      </c>
    </row>
    <row r="436" spans="1:3" ht="12.75">
      <c r="A436" s="240" t="s">
        <v>422</v>
      </c>
      <c r="B436" s="240" t="s">
        <v>2784</v>
      </c>
      <c r="C436" s="240" t="s">
        <v>1076</v>
      </c>
    </row>
    <row r="437" spans="1:3" ht="12.75">
      <c r="A437" s="241" t="s">
        <v>246</v>
      </c>
      <c r="B437" s="241" t="s">
        <v>2785</v>
      </c>
      <c r="C437" s="241" t="s">
        <v>1052</v>
      </c>
    </row>
    <row r="438" spans="1:3" ht="12.75">
      <c r="A438" s="240" t="s">
        <v>598</v>
      </c>
      <c r="B438" s="240" t="s">
        <v>2786</v>
      </c>
      <c r="C438" s="240" t="s">
        <v>1052</v>
      </c>
    </row>
    <row r="439" spans="1:3" ht="12.75">
      <c r="A439" s="241" t="s">
        <v>1222</v>
      </c>
      <c r="B439" s="241" t="s">
        <v>2787</v>
      </c>
      <c r="C439" s="241" t="s">
        <v>1052</v>
      </c>
    </row>
    <row r="440" spans="1:3" ht="12.75">
      <c r="A440" s="240" t="s">
        <v>518</v>
      </c>
      <c r="B440" s="240" t="s">
        <v>2788</v>
      </c>
      <c r="C440" s="240" t="s">
        <v>1052</v>
      </c>
    </row>
    <row r="441" spans="1:3" ht="12.75">
      <c r="A441" s="241" t="s">
        <v>522</v>
      </c>
      <c r="B441" s="241" t="s">
        <v>2789</v>
      </c>
      <c r="C441" s="241" t="s">
        <v>1052</v>
      </c>
    </row>
    <row r="442" spans="1:3" ht="12.75">
      <c r="A442" s="240" t="s">
        <v>1207</v>
      </c>
      <c r="B442" s="240" t="s">
        <v>2790</v>
      </c>
      <c r="C442" s="240" t="s">
        <v>1052</v>
      </c>
    </row>
    <row r="443" spans="1:3" ht="12.75">
      <c r="A443" s="241" t="s">
        <v>1138</v>
      </c>
      <c r="B443" s="241" t="s">
        <v>5027</v>
      </c>
      <c r="C443" s="241" t="s">
        <v>1052</v>
      </c>
    </row>
    <row r="444" spans="1:3" ht="12.75">
      <c r="A444" s="240" t="s">
        <v>945</v>
      </c>
      <c r="B444" s="240" t="s">
        <v>2791</v>
      </c>
      <c r="C444" s="240" t="s">
        <v>1052</v>
      </c>
    </row>
    <row r="445" spans="1:3" ht="12.75">
      <c r="A445" s="241" t="s">
        <v>150</v>
      </c>
      <c r="B445" s="241" t="s">
        <v>2792</v>
      </c>
      <c r="C445" s="241" t="s">
        <v>1052</v>
      </c>
    </row>
    <row r="446" spans="1:3" ht="12.75">
      <c r="A446" s="240" t="s">
        <v>1077</v>
      </c>
      <c r="B446" s="240" t="s">
        <v>2793</v>
      </c>
      <c r="C446" s="240" t="s">
        <v>1052</v>
      </c>
    </row>
    <row r="447" spans="1:3" ht="12.75">
      <c r="A447" s="241" t="s">
        <v>628</v>
      </c>
      <c r="B447" s="241" t="s">
        <v>2794</v>
      </c>
      <c r="C447" s="241" t="s">
        <v>1052</v>
      </c>
    </row>
    <row r="448" spans="1:3" ht="12.75">
      <c r="A448" s="240" t="s">
        <v>1181</v>
      </c>
      <c r="B448" s="240" t="s">
        <v>2795</v>
      </c>
      <c r="C448" s="240" t="s">
        <v>1052</v>
      </c>
    </row>
    <row r="449" spans="1:3" ht="12.75">
      <c r="A449" s="241" t="s">
        <v>976</v>
      </c>
      <c r="B449" s="241" t="s">
        <v>2796</v>
      </c>
      <c r="C449" s="241" t="s">
        <v>1052</v>
      </c>
    </row>
    <row r="450" spans="1:3" ht="12.75">
      <c r="A450" s="240" t="s">
        <v>547</v>
      </c>
      <c r="B450" s="240" t="s">
        <v>2797</v>
      </c>
      <c r="C450" s="240" t="s">
        <v>1052</v>
      </c>
    </row>
    <row r="451" spans="1:3" ht="12.75">
      <c r="A451" s="241" t="s">
        <v>978</v>
      </c>
      <c r="B451" s="241" t="s">
        <v>2798</v>
      </c>
      <c r="C451" s="241" t="s">
        <v>1052</v>
      </c>
    </row>
    <row r="452" spans="1:3" ht="12.75">
      <c r="A452" s="240" t="s">
        <v>552</v>
      </c>
      <c r="B452" s="240" t="s">
        <v>2799</v>
      </c>
      <c r="C452" s="240" t="s">
        <v>1052</v>
      </c>
    </row>
    <row r="453" spans="1:3" ht="12.75">
      <c r="A453" s="241" t="s">
        <v>555</v>
      </c>
      <c r="B453" s="241" t="s">
        <v>2800</v>
      </c>
      <c r="C453" s="241" t="s">
        <v>1052</v>
      </c>
    </row>
    <row r="454" spans="1:3" ht="12.75">
      <c r="A454" s="240" t="s">
        <v>1716</v>
      </c>
      <c r="B454" s="240" t="s">
        <v>2801</v>
      </c>
      <c r="C454" s="240" t="s">
        <v>1052</v>
      </c>
    </row>
    <row r="455" spans="1:3" ht="12.75">
      <c r="A455" s="241" t="s">
        <v>1717</v>
      </c>
      <c r="B455" s="241" t="s">
        <v>5028</v>
      </c>
      <c r="C455" s="241" t="s">
        <v>1052</v>
      </c>
    </row>
    <row r="456" spans="1:3" ht="12.75">
      <c r="A456" s="240" t="s">
        <v>2802</v>
      </c>
      <c r="B456" s="240" t="s">
        <v>2702</v>
      </c>
      <c r="C456" s="240" t="s">
        <v>2109</v>
      </c>
    </row>
    <row r="457" spans="1:3" ht="12.75">
      <c r="A457" s="241" t="s">
        <v>5581</v>
      </c>
      <c r="B457" s="241" t="s">
        <v>5582</v>
      </c>
      <c r="C457" s="241" t="s">
        <v>1074</v>
      </c>
    </row>
    <row r="458" spans="1:3" ht="12.75">
      <c r="A458" s="240" t="s">
        <v>2036</v>
      </c>
      <c r="B458" s="240" t="s">
        <v>2803</v>
      </c>
      <c r="C458" s="240" t="s">
        <v>1074</v>
      </c>
    </row>
    <row r="459" spans="1:3" ht="12.75">
      <c r="A459" s="241" t="s">
        <v>350</v>
      </c>
      <c r="B459" s="241" t="s">
        <v>2804</v>
      </c>
      <c r="C459" s="241" t="s">
        <v>2805</v>
      </c>
    </row>
    <row r="460" spans="1:3" ht="12.75">
      <c r="A460" s="240" t="s">
        <v>1460</v>
      </c>
      <c r="B460" s="240" t="s">
        <v>2806</v>
      </c>
      <c r="C460" s="240" t="s">
        <v>2805</v>
      </c>
    </row>
    <row r="461" spans="1:3" ht="12.75">
      <c r="A461" s="241" t="s">
        <v>981</v>
      </c>
      <c r="B461" s="241" t="s">
        <v>2807</v>
      </c>
      <c r="C461" s="241" t="s">
        <v>2805</v>
      </c>
    </row>
    <row r="462" spans="1:3" ht="12.75">
      <c r="A462" s="240" t="s">
        <v>977</v>
      </c>
      <c r="B462" s="240" t="s">
        <v>2808</v>
      </c>
      <c r="C462" s="240" t="s">
        <v>2805</v>
      </c>
    </row>
    <row r="463" spans="1:3" ht="12.75">
      <c r="A463" s="241" t="s">
        <v>1127</v>
      </c>
      <c r="B463" s="241" t="s">
        <v>5458</v>
      </c>
      <c r="C463" s="241" t="s">
        <v>1850</v>
      </c>
    </row>
    <row r="464" spans="1:3" ht="12.75">
      <c r="A464" s="240" t="s">
        <v>1601</v>
      </c>
      <c r="B464" s="240" t="s">
        <v>2809</v>
      </c>
      <c r="C464" s="240" t="s">
        <v>1060</v>
      </c>
    </row>
    <row r="465" spans="1:3" ht="12.75">
      <c r="A465" s="241" t="s">
        <v>954</v>
      </c>
      <c r="B465" s="241" t="s">
        <v>5347</v>
      </c>
      <c r="C465" s="241" t="s">
        <v>866</v>
      </c>
    </row>
    <row r="466" spans="1:3" ht="12.75">
      <c r="A466" s="240" t="s">
        <v>782</v>
      </c>
      <c r="B466" s="240" t="s">
        <v>2810</v>
      </c>
      <c r="C466" s="240" t="s">
        <v>2048</v>
      </c>
    </row>
    <row r="467" spans="1:3" ht="12.75">
      <c r="A467" s="241" t="s">
        <v>2098</v>
      </c>
      <c r="B467" s="241" t="s">
        <v>2811</v>
      </c>
      <c r="C467" s="241" t="s">
        <v>866</v>
      </c>
    </row>
    <row r="468" spans="1:3" ht="12.75">
      <c r="A468" s="240" t="s">
        <v>1886</v>
      </c>
      <c r="B468" s="240" t="s">
        <v>2812</v>
      </c>
      <c r="C468" s="240" t="s">
        <v>2043</v>
      </c>
    </row>
    <row r="469" spans="1:3" ht="12.75">
      <c r="A469" s="241" t="s">
        <v>2813</v>
      </c>
      <c r="B469" s="241" t="s">
        <v>2814</v>
      </c>
      <c r="C469" s="241" t="s">
        <v>1945</v>
      </c>
    </row>
    <row r="470" spans="1:3" ht="12.75">
      <c r="A470" s="240" t="s">
        <v>608</v>
      </c>
      <c r="B470" s="240" t="s">
        <v>2815</v>
      </c>
      <c r="C470" s="240" t="s">
        <v>1945</v>
      </c>
    </row>
    <row r="471" spans="1:3" ht="12.75">
      <c r="A471" s="241" t="s">
        <v>827</v>
      </c>
      <c r="B471" s="241" t="s">
        <v>2816</v>
      </c>
      <c r="C471" s="241" t="s">
        <v>741</v>
      </c>
    </row>
    <row r="472" spans="1:3" ht="12.75">
      <c r="A472" s="240" t="s">
        <v>1440</v>
      </c>
      <c r="B472" s="240" t="s">
        <v>2817</v>
      </c>
      <c r="C472" s="240" t="s">
        <v>1945</v>
      </c>
    </row>
    <row r="473" spans="1:3" ht="12.75">
      <c r="A473" s="241" t="s">
        <v>747</v>
      </c>
      <c r="B473" s="241" t="s">
        <v>2818</v>
      </c>
      <c r="C473" s="241" t="s">
        <v>866</v>
      </c>
    </row>
    <row r="474" spans="1:3" ht="12.75">
      <c r="A474" s="240" t="s">
        <v>658</v>
      </c>
      <c r="B474" s="240" t="s">
        <v>2819</v>
      </c>
      <c r="C474" s="240" t="s">
        <v>2045</v>
      </c>
    </row>
    <row r="475" spans="1:3" ht="12.75">
      <c r="A475" s="241" t="s">
        <v>2820</v>
      </c>
      <c r="B475" s="241" t="s">
        <v>2821</v>
      </c>
      <c r="C475" s="241" t="s">
        <v>866</v>
      </c>
    </row>
    <row r="476" spans="1:3" ht="12.75">
      <c r="A476" s="240" t="s">
        <v>2822</v>
      </c>
      <c r="B476" s="240" t="s">
        <v>2814</v>
      </c>
      <c r="C476" s="240" t="s">
        <v>1074</v>
      </c>
    </row>
    <row r="477" spans="1:3" ht="12.75">
      <c r="A477" s="241" t="s">
        <v>655</v>
      </c>
      <c r="B477" s="241" t="s">
        <v>2823</v>
      </c>
      <c r="C477" s="241" t="s">
        <v>1797</v>
      </c>
    </row>
    <row r="478" spans="1:3" ht="12.75">
      <c r="A478" s="240" t="s">
        <v>2038</v>
      </c>
      <c r="B478" s="240" t="s">
        <v>2824</v>
      </c>
      <c r="C478" s="240" t="s">
        <v>1048</v>
      </c>
    </row>
    <row r="479" spans="1:3" ht="12.75">
      <c r="A479" s="241" t="s">
        <v>212</v>
      </c>
      <c r="B479" s="241" t="s">
        <v>2825</v>
      </c>
      <c r="C479" s="241" t="s">
        <v>1946</v>
      </c>
    </row>
    <row r="480" spans="1:3" ht="12.75">
      <c r="A480" s="240" t="s">
        <v>2826</v>
      </c>
      <c r="B480" s="240" t="s">
        <v>2827</v>
      </c>
      <c r="C480" s="240" t="s">
        <v>1947</v>
      </c>
    </row>
    <row r="481" spans="1:3" ht="12.75">
      <c r="A481" s="241" t="s">
        <v>2828</v>
      </c>
      <c r="B481" s="241" t="s">
        <v>2829</v>
      </c>
      <c r="C481" s="241" t="s">
        <v>1947</v>
      </c>
    </row>
    <row r="482" spans="1:3" ht="12.75">
      <c r="A482" s="240" t="s">
        <v>897</v>
      </c>
      <c r="B482" s="240" t="s">
        <v>2830</v>
      </c>
      <c r="C482" s="240" t="s">
        <v>1947</v>
      </c>
    </row>
    <row r="483" spans="1:3" ht="12.75">
      <c r="A483" s="241" t="s">
        <v>2831</v>
      </c>
      <c r="B483" s="241" t="s">
        <v>2832</v>
      </c>
      <c r="C483" s="241" t="s">
        <v>1947</v>
      </c>
    </row>
    <row r="484" spans="1:3" ht="12.75">
      <c r="A484" s="240" t="s">
        <v>1461</v>
      </c>
      <c r="B484" s="240" t="s">
        <v>2833</v>
      </c>
      <c r="C484" s="240" t="s">
        <v>1947</v>
      </c>
    </row>
    <row r="485" spans="1:3" ht="12.75">
      <c r="A485" s="241" t="s">
        <v>1188</v>
      </c>
      <c r="B485" s="241" t="s">
        <v>2834</v>
      </c>
      <c r="C485" s="241" t="s">
        <v>2042</v>
      </c>
    </row>
    <row r="486" spans="1:3" ht="12.75">
      <c r="A486" s="240" t="s">
        <v>1226</v>
      </c>
      <c r="B486" s="240" t="s">
        <v>2835</v>
      </c>
      <c r="C486" s="240" t="s">
        <v>1948</v>
      </c>
    </row>
    <row r="487" spans="1:3" ht="12.75">
      <c r="A487" s="241" t="s">
        <v>2836</v>
      </c>
      <c r="B487" s="241" t="s">
        <v>2837</v>
      </c>
      <c r="C487" s="241" t="s">
        <v>2838</v>
      </c>
    </row>
    <row r="488" spans="1:3" ht="12.75">
      <c r="A488" s="240" t="s">
        <v>269</v>
      </c>
      <c r="B488" s="240" t="s">
        <v>2839</v>
      </c>
      <c r="C488" s="240" t="s">
        <v>1850</v>
      </c>
    </row>
    <row r="489" spans="1:3" ht="12.75">
      <c r="A489" s="241" t="s">
        <v>222</v>
      </c>
      <c r="B489" s="241" t="s">
        <v>2840</v>
      </c>
      <c r="C489" s="241" t="s">
        <v>2045</v>
      </c>
    </row>
    <row r="490" spans="1:3" ht="12.75">
      <c r="A490" s="240" t="s">
        <v>1891</v>
      </c>
      <c r="B490" s="240" t="s">
        <v>2841</v>
      </c>
      <c r="C490" s="240" t="s">
        <v>866</v>
      </c>
    </row>
    <row r="491" spans="1:3" ht="12.75">
      <c r="A491" s="241" t="s">
        <v>2842</v>
      </c>
      <c r="B491" s="241" t="s">
        <v>2843</v>
      </c>
      <c r="C491" s="241" t="s">
        <v>2047</v>
      </c>
    </row>
    <row r="492" spans="1:3" ht="12.75">
      <c r="A492" s="240" t="s">
        <v>933</v>
      </c>
      <c r="B492" s="240" t="s">
        <v>2844</v>
      </c>
      <c r="C492" s="240" t="s">
        <v>866</v>
      </c>
    </row>
    <row r="493" spans="1:3" ht="12.75">
      <c r="A493" s="241" t="s">
        <v>2845</v>
      </c>
      <c r="B493" s="241" t="s">
        <v>2846</v>
      </c>
      <c r="C493" s="241" t="s">
        <v>742</v>
      </c>
    </row>
    <row r="494" spans="1:3" ht="12.75">
      <c r="A494" s="240" t="s">
        <v>378</v>
      </c>
      <c r="B494" s="240" t="s">
        <v>2847</v>
      </c>
      <c r="C494" s="240" t="s">
        <v>1850</v>
      </c>
    </row>
    <row r="495" spans="1:3" ht="12.75">
      <c r="A495" s="241" t="s">
        <v>1844</v>
      </c>
      <c r="B495" s="241" t="s">
        <v>2848</v>
      </c>
      <c r="C495" s="241" t="s">
        <v>1797</v>
      </c>
    </row>
    <row r="496" spans="1:3" ht="12.75">
      <c r="A496" s="240" t="s">
        <v>158</v>
      </c>
      <c r="B496" s="240" t="s">
        <v>2849</v>
      </c>
      <c r="C496" s="240" t="s">
        <v>2048</v>
      </c>
    </row>
    <row r="497" spans="1:3" ht="12.75">
      <c r="A497" s="241" t="s">
        <v>1394</v>
      </c>
      <c r="B497" s="241" t="s">
        <v>2850</v>
      </c>
      <c r="C497" s="241" t="s">
        <v>1074</v>
      </c>
    </row>
    <row r="498" spans="1:3" ht="12.75">
      <c r="A498" s="240" t="s">
        <v>315</v>
      </c>
      <c r="B498" s="240" t="s">
        <v>2851</v>
      </c>
      <c r="C498" s="240" t="s">
        <v>1074</v>
      </c>
    </row>
    <row r="499" spans="1:3" ht="12.75">
      <c r="A499" s="241" t="s">
        <v>1995</v>
      </c>
      <c r="B499" s="241" t="s">
        <v>2211</v>
      </c>
      <c r="C499" s="241" t="s">
        <v>2042</v>
      </c>
    </row>
    <row r="500" spans="1:3" ht="12.75">
      <c r="A500" s="240" t="s">
        <v>2852</v>
      </c>
      <c r="B500" s="240" t="s">
        <v>2853</v>
      </c>
      <c r="C500" s="240" t="s">
        <v>866</v>
      </c>
    </row>
    <row r="501" spans="1:3" ht="12.75">
      <c r="A501" s="241" t="s">
        <v>2854</v>
      </c>
      <c r="B501" s="241" t="s">
        <v>2855</v>
      </c>
      <c r="C501" s="241" t="s">
        <v>2042</v>
      </c>
    </row>
    <row r="502" spans="1:3" ht="12.75">
      <c r="A502" s="240" t="s">
        <v>2856</v>
      </c>
      <c r="B502" s="240" t="s">
        <v>2857</v>
      </c>
      <c r="C502" s="240" t="s">
        <v>2042</v>
      </c>
    </row>
    <row r="503" spans="1:3" ht="12.75">
      <c r="A503" s="241" t="s">
        <v>427</v>
      </c>
      <c r="B503" s="241" t="s">
        <v>2858</v>
      </c>
      <c r="C503" s="241" t="s">
        <v>866</v>
      </c>
    </row>
    <row r="504" spans="1:3" ht="12.75">
      <c r="A504" s="240" t="s">
        <v>1917</v>
      </c>
      <c r="B504" s="240" t="s">
        <v>2859</v>
      </c>
      <c r="C504" s="240" t="s">
        <v>1850</v>
      </c>
    </row>
    <row r="505" spans="1:3" ht="12.75">
      <c r="A505" s="241" t="s">
        <v>881</v>
      </c>
      <c r="B505" s="241" t="s">
        <v>2860</v>
      </c>
      <c r="C505" s="241" t="s">
        <v>2048</v>
      </c>
    </row>
    <row r="506" spans="1:3" ht="12.75">
      <c r="A506" s="240" t="s">
        <v>578</v>
      </c>
      <c r="B506" s="240" t="s">
        <v>2861</v>
      </c>
      <c r="C506" s="240" t="s">
        <v>2048</v>
      </c>
    </row>
    <row r="507" spans="1:3" ht="12.75">
      <c r="A507" s="241" t="s">
        <v>164</v>
      </c>
      <c r="B507" s="241" t="s">
        <v>2862</v>
      </c>
      <c r="C507" s="241" t="s">
        <v>2048</v>
      </c>
    </row>
    <row r="508" spans="1:3" ht="12.75">
      <c r="A508" s="240" t="s">
        <v>689</v>
      </c>
      <c r="B508" s="240" t="s">
        <v>2863</v>
      </c>
      <c r="C508" s="240" t="s">
        <v>2048</v>
      </c>
    </row>
    <row r="509" spans="1:3" ht="12.75">
      <c r="A509" s="241" t="s">
        <v>807</v>
      </c>
      <c r="B509" s="241" t="s">
        <v>2864</v>
      </c>
      <c r="C509" s="241" t="s">
        <v>2048</v>
      </c>
    </row>
    <row r="510" spans="1:3" ht="12.75">
      <c r="A510" s="240" t="s">
        <v>1707</v>
      </c>
      <c r="B510" s="240" t="s">
        <v>1283</v>
      </c>
      <c r="C510" s="240" t="s">
        <v>1088</v>
      </c>
    </row>
    <row r="511" spans="1:3" ht="12.75">
      <c r="A511" s="241" t="s">
        <v>1778</v>
      </c>
      <c r="B511" s="241" t="s">
        <v>2865</v>
      </c>
      <c r="C511" s="241" t="s">
        <v>2043</v>
      </c>
    </row>
    <row r="512" spans="1:3" ht="12.75">
      <c r="A512" s="240" t="s">
        <v>1165</v>
      </c>
      <c r="B512" s="240" t="s">
        <v>2866</v>
      </c>
      <c r="C512" s="240" t="s">
        <v>2048</v>
      </c>
    </row>
    <row r="513" spans="1:3" ht="12.75">
      <c r="A513" s="241" t="s">
        <v>2867</v>
      </c>
      <c r="B513" s="241" t="s">
        <v>2868</v>
      </c>
      <c r="C513" s="241" t="s">
        <v>1049</v>
      </c>
    </row>
    <row r="514" spans="1:3" ht="12.75">
      <c r="A514" s="240" t="s">
        <v>2011</v>
      </c>
      <c r="B514" s="240" t="s">
        <v>2869</v>
      </c>
      <c r="C514" s="240" t="s">
        <v>2048</v>
      </c>
    </row>
    <row r="515" spans="1:3" ht="12.75">
      <c r="A515" s="241" t="s">
        <v>1842</v>
      </c>
      <c r="B515" s="241" t="s">
        <v>2870</v>
      </c>
      <c r="C515" s="241" t="s">
        <v>2047</v>
      </c>
    </row>
    <row r="516" spans="1:3" ht="12.75">
      <c r="A516" s="240" t="s">
        <v>2871</v>
      </c>
      <c r="B516" s="240" t="s">
        <v>2872</v>
      </c>
      <c r="C516" s="240" t="s">
        <v>1049</v>
      </c>
    </row>
    <row r="517" spans="1:3" ht="12.75">
      <c r="A517" s="241" t="s">
        <v>2873</v>
      </c>
      <c r="B517" s="241" t="s">
        <v>2874</v>
      </c>
      <c r="C517" s="241" t="s">
        <v>1043</v>
      </c>
    </row>
    <row r="518" spans="1:3" ht="12.75">
      <c r="A518" s="240" t="s">
        <v>1402</v>
      </c>
      <c r="B518" s="240" t="s">
        <v>2875</v>
      </c>
      <c r="C518" s="240" t="s">
        <v>2043</v>
      </c>
    </row>
    <row r="519" spans="1:3" ht="12.75">
      <c r="A519" s="241" t="s">
        <v>929</v>
      </c>
      <c r="B519" s="241" t="s">
        <v>2876</v>
      </c>
      <c r="C519" s="241" t="s">
        <v>1949</v>
      </c>
    </row>
    <row r="520" spans="1:3" ht="12.75">
      <c r="A520" s="240" t="s">
        <v>1389</v>
      </c>
      <c r="B520" s="240" t="s">
        <v>2877</v>
      </c>
      <c r="C520" s="240" t="s">
        <v>2042</v>
      </c>
    </row>
    <row r="521" spans="1:3" ht="12.75">
      <c r="A521" s="241" t="s">
        <v>667</v>
      </c>
      <c r="B521" s="241" t="s">
        <v>2878</v>
      </c>
      <c r="C521" s="241" t="s">
        <v>866</v>
      </c>
    </row>
    <row r="522" spans="1:3" ht="12.75">
      <c r="A522" s="240" t="s">
        <v>847</v>
      </c>
      <c r="B522" s="240" t="s">
        <v>2879</v>
      </c>
      <c r="C522" s="240" t="s">
        <v>1797</v>
      </c>
    </row>
    <row r="523" spans="1:3" ht="12.75">
      <c r="A523" s="241" t="s">
        <v>1417</v>
      </c>
      <c r="B523" s="241" t="s">
        <v>2880</v>
      </c>
      <c r="C523" s="241" t="s">
        <v>2047</v>
      </c>
    </row>
    <row r="524" spans="1:3" ht="12.75">
      <c r="A524" s="240" t="s">
        <v>959</v>
      </c>
      <c r="B524" s="240" t="s">
        <v>2881</v>
      </c>
      <c r="C524" s="240" t="s">
        <v>866</v>
      </c>
    </row>
    <row r="525" spans="1:3" ht="12.75">
      <c r="A525" s="241" t="s">
        <v>513</v>
      </c>
      <c r="B525" s="241" t="s">
        <v>2882</v>
      </c>
      <c r="C525" s="241" t="s">
        <v>2047</v>
      </c>
    </row>
    <row r="526" spans="1:3" ht="12.75">
      <c r="A526" s="240" t="s">
        <v>729</v>
      </c>
      <c r="B526" s="240" t="s">
        <v>2883</v>
      </c>
      <c r="C526" s="240" t="s">
        <v>866</v>
      </c>
    </row>
    <row r="527" spans="1:3" ht="12.75">
      <c r="A527" s="241" t="s">
        <v>911</v>
      </c>
      <c r="B527" s="241" t="s">
        <v>2884</v>
      </c>
      <c r="C527" s="241" t="s">
        <v>1797</v>
      </c>
    </row>
    <row r="528" spans="1:3" ht="12.75">
      <c r="A528" s="240" t="s">
        <v>1399</v>
      </c>
      <c r="B528" s="240" t="s">
        <v>2885</v>
      </c>
      <c r="C528" s="240" t="s">
        <v>866</v>
      </c>
    </row>
    <row r="529" spans="1:3" ht="12.75">
      <c r="A529" s="241" t="s">
        <v>242</v>
      </c>
      <c r="B529" s="241" t="s">
        <v>2886</v>
      </c>
      <c r="C529" s="241" t="s">
        <v>1043</v>
      </c>
    </row>
    <row r="530" spans="1:3" ht="12.75">
      <c r="A530" s="240" t="s">
        <v>1708</v>
      </c>
      <c r="B530" s="240" t="s">
        <v>2887</v>
      </c>
      <c r="C530" s="240" t="s">
        <v>1088</v>
      </c>
    </row>
    <row r="531" spans="1:3" ht="12.75">
      <c r="A531" s="241" t="s">
        <v>576</v>
      </c>
      <c r="B531" s="241" t="s">
        <v>2888</v>
      </c>
      <c r="C531" s="241" t="s">
        <v>1056</v>
      </c>
    </row>
    <row r="532" spans="1:3" ht="12.75">
      <c r="A532" s="240" t="s">
        <v>922</v>
      </c>
      <c r="B532" s="240" t="s">
        <v>2889</v>
      </c>
      <c r="C532" s="240" t="s">
        <v>2043</v>
      </c>
    </row>
    <row r="533" spans="1:3" ht="12.75">
      <c r="A533" s="241" t="s">
        <v>1224</v>
      </c>
      <c r="B533" s="241" t="s">
        <v>2890</v>
      </c>
      <c r="C533" s="241" t="s">
        <v>1797</v>
      </c>
    </row>
    <row r="534" spans="1:3" ht="12.75">
      <c r="A534" s="240" t="s">
        <v>1262</v>
      </c>
      <c r="B534" s="240" t="s">
        <v>2891</v>
      </c>
      <c r="C534" s="240" t="s">
        <v>1088</v>
      </c>
    </row>
    <row r="535" spans="1:3" ht="12.75">
      <c r="A535" s="241" t="s">
        <v>712</v>
      </c>
      <c r="B535" s="241" t="s">
        <v>2892</v>
      </c>
      <c r="C535" s="241" t="s">
        <v>866</v>
      </c>
    </row>
    <row r="536" spans="1:3" ht="12.75">
      <c r="A536" s="240" t="s">
        <v>664</v>
      </c>
      <c r="B536" s="240" t="s">
        <v>2893</v>
      </c>
      <c r="C536" s="240" t="s">
        <v>1044</v>
      </c>
    </row>
    <row r="537" spans="1:3" ht="12.75">
      <c r="A537" s="241" t="s">
        <v>1756</v>
      </c>
      <c r="B537" s="241" t="s">
        <v>2894</v>
      </c>
      <c r="C537" s="241" t="s">
        <v>2048</v>
      </c>
    </row>
    <row r="538" spans="1:3" ht="12.75">
      <c r="A538" s="240" t="s">
        <v>920</v>
      </c>
      <c r="B538" s="240" t="s">
        <v>2895</v>
      </c>
      <c r="C538" s="240" t="s">
        <v>1797</v>
      </c>
    </row>
    <row r="539" spans="1:3" ht="12.75">
      <c r="A539" s="241" t="s">
        <v>543</v>
      </c>
      <c r="B539" s="241" t="s">
        <v>2896</v>
      </c>
      <c r="C539" s="241" t="s">
        <v>1799</v>
      </c>
    </row>
    <row r="540" spans="1:3" ht="12.75">
      <c r="A540" s="240" t="s">
        <v>553</v>
      </c>
      <c r="B540" s="240" t="s">
        <v>2897</v>
      </c>
      <c r="C540" s="240" t="s">
        <v>866</v>
      </c>
    </row>
    <row r="541" spans="1:3" ht="12.75">
      <c r="A541" s="241" t="s">
        <v>886</v>
      </c>
      <c r="B541" s="241" t="s">
        <v>2898</v>
      </c>
      <c r="C541" s="241" t="s">
        <v>1797</v>
      </c>
    </row>
    <row r="542" spans="1:3" ht="12.75">
      <c r="A542" s="240" t="s">
        <v>1436</v>
      </c>
      <c r="B542" s="240" t="s">
        <v>2899</v>
      </c>
      <c r="C542" s="240" t="s">
        <v>866</v>
      </c>
    </row>
    <row r="543" spans="1:3" ht="12.75">
      <c r="A543" s="241" t="s">
        <v>2900</v>
      </c>
      <c r="B543" s="241" t="s">
        <v>2901</v>
      </c>
      <c r="C543" s="241" t="s">
        <v>2045</v>
      </c>
    </row>
    <row r="544" spans="1:3" ht="12.75">
      <c r="A544" s="240" t="s">
        <v>572</v>
      </c>
      <c r="B544" s="240" t="s">
        <v>2902</v>
      </c>
      <c r="C544" s="240" t="s">
        <v>742</v>
      </c>
    </row>
    <row r="545" spans="1:3" ht="12.75">
      <c r="A545" s="241" t="s">
        <v>1099</v>
      </c>
      <c r="B545" s="241" t="s">
        <v>5029</v>
      </c>
      <c r="C545" s="241" t="s">
        <v>2048</v>
      </c>
    </row>
    <row r="546" spans="1:3" ht="12.75">
      <c r="A546" s="240" t="s">
        <v>1263</v>
      </c>
      <c r="B546" s="240" t="s">
        <v>2903</v>
      </c>
      <c r="C546" s="240" t="s">
        <v>1089</v>
      </c>
    </row>
    <row r="547" spans="1:3" ht="12.75">
      <c r="A547" s="241" t="s">
        <v>2904</v>
      </c>
      <c r="B547" s="241" t="s">
        <v>2905</v>
      </c>
      <c r="C547" s="241" t="s">
        <v>866</v>
      </c>
    </row>
    <row r="548" spans="1:3" ht="12.75">
      <c r="A548" s="240" t="s">
        <v>1771</v>
      </c>
      <c r="B548" s="240" t="s">
        <v>2906</v>
      </c>
      <c r="C548" s="240" t="s">
        <v>2045</v>
      </c>
    </row>
    <row r="549" spans="1:3" ht="12.75">
      <c r="A549" s="241" t="s">
        <v>1325</v>
      </c>
      <c r="B549" s="241" t="s">
        <v>2907</v>
      </c>
      <c r="C549" s="241" t="s">
        <v>2042</v>
      </c>
    </row>
    <row r="550" spans="1:3" ht="12.75">
      <c r="A550" s="240" t="s">
        <v>2025</v>
      </c>
      <c r="B550" s="240" t="s">
        <v>2908</v>
      </c>
      <c r="C550" s="240" t="s">
        <v>1947</v>
      </c>
    </row>
    <row r="551" spans="1:3" ht="12.75">
      <c r="A551" s="241" t="s">
        <v>1333</v>
      </c>
      <c r="B551" s="241" t="s">
        <v>2909</v>
      </c>
      <c r="C551" s="241" t="s">
        <v>1950</v>
      </c>
    </row>
    <row r="552" spans="1:3" ht="12.75">
      <c r="A552" s="240" t="s">
        <v>296</v>
      </c>
      <c r="B552" s="240" t="s">
        <v>2910</v>
      </c>
      <c r="C552" s="240" t="s">
        <v>1797</v>
      </c>
    </row>
    <row r="553" spans="1:3" ht="12.75">
      <c r="A553" s="241" t="s">
        <v>351</v>
      </c>
      <c r="B553" s="241" t="s">
        <v>2911</v>
      </c>
      <c r="C553" s="241" t="s">
        <v>2912</v>
      </c>
    </row>
    <row r="554" spans="1:3" ht="12.75">
      <c r="A554" s="240" t="s">
        <v>320</v>
      </c>
      <c r="B554" s="240" t="s">
        <v>2913</v>
      </c>
      <c r="C554" s="240" t="s">
        <v>2914</v>
      </c>
    </row>
    <row r="555" spans="1:3" ht="12.75">
      <c r="A555" s="241" t="s">
        <v>1334</v>
      </c>
      <c r="B555" s="241" t="s">
        <v>2915</v>
      </c>
      <c r="C555" s="241" t="s">
        <v>1951</v>
      </c>
    </row>
    <row r="556" spans="1:3" ht="12.75">
      <c r="A556" s="240" t="s">
        <v>1448</v>
      </c>
      <c r="B556" s="240" t="s">
        <v>5030</v>
      </c>
      <c r="C556" s="240" t="s">
        <v>2048</v>
      </c>
    </row>
    <row r="557" spans="1:3" ht="12.75">
      <c r="A557" s="241" t="s">
        <v>1335</v>
      </c>
      <c r="B557" s="241" t="s">
        <v>2916</v>
      </c>
      <c r="C557" s="241" t="s">
        <v>2048</v>
      </c>
    </row>
    <row r="558" spans="1:3" ht="12.75">
      <c r="A558" s="240" t="s">
        <v>1084</v>
      </c>
      <c r="B558" s="240" t="s">
        <v>2917</v>
      </c>
      <c r="C558" s="240" t="s">
        <v>2048</v>
      </c>
    </row>
    <row r="559" spans="1:3" ht="12.75">
      <c r="A559" s="241" t="s">
        <v>1085</v>
      </c>
      <c r="B559" s="241" t="s">
        <v>2918</v>
      </c>
      <c r="C559" s="241" t="s">
        <v>1952</v>
      </c>
    </row>
    <row r="560" spans="1:3" ht="12.75">
      <c r="A560" s="240" t="s">
        <v>574</v>
      </c>
      <c r="B560" s="240" t="s">
        <v>2919</v>
      </c>
      <c r="C560" s="240" t="s">
        <v>2043</v>
      </c>
    </row>
    <row r="561" spans="1:3" ht="12.75">
      <c r="A561" s="241" t="s">
        <v>1336</v>
      </c>
      <c r="B561" s="241" t="s">
        <v>5031</v>
      </c>
      <c r="C561" s="241" t="s">
        <v>2043</v>
      </c>
    </row>
    <row r="562" spans="1:3" ht="12.75">
      <c r="A562" s="240" t="s">
        <v>809</v>
      </c>
      <c r="B562" s="240" t="s">
        <v>5032</v>
      </c>
      <c r="C562" s="240" t="s">
        <v>2043</v>
      </c>
    </row>
    <row r="563" spans="1:3" ht="12.75">
      <c r="A563" s="241" t="s">
        <v>2920</v>
      </c>
      <c r="B563" s="241" t="s">
        <v>2921</v>
      </c>
      <c r="C563" s="241" t="s">
        <v>2043</v>
      </c>
    </row>
    <row r="564" spans="1:3" ht="12.75">
      <c r="A564" s="240" t="s">
        <v>509</v>
      </c>
      <c r="B564" s="240" t="s">
        <v>2922</v>
      </c>
      <c r="C564" s="240" t="s">
        <v>2043</v>
      </c>
    </row>
    <row r="565" spans="1:3" ht="12.75">
      <c r="A565" s="241" t="s">
        <v>1337</v>
      </c>
      <c r="B565" s="241" t="s">
        <v>2923</v>
      </c>
      <c r="C565" s="241" t="s">
        <v>2043</v>
      </c>
    </row>
    <row r="566" spans="1:3" ht="12.75">
      <c r="A566" s="240" t="s">
        <v>228</v>
      </c>
      <c r="B566" s="240" t="s">
        <v>2924</v>
      </c>
      <c r="C566" s="240" t="s">
        <v>2043</v>
      </c>
    </row>
    <row r="567" spans="1:3" ht="12.75">
      <c r="A567" s="241" t="s">
        <v>2925</v>
      </c>
      <c r="B567" s="241" t="s">
        <v>2926</v>
      </c>
      <c r="C567" s="241" t="s">
        <v>2043</v>
      </c>
    </row>
    <row r="568" spans="1:3" ht="12.75">
      <c r="A568" s="240" t="s">
        <v>2927</v>
      </c>
      <c r="B568" s="240" t="s">
        <v>2928</v>
      </c>
      <c r="C568" s="240" t="s">
        <v>742</v>
      </c>
    </row>
    <row r="569" spans="1:3" ht="12.75">
      <c r="A569" s="241" t="s">
        <v>1770</v>
      </c>
      <c r="B569" s="241" t="s">
        <v>2929</v>
      </c>
      <c r="C569" s="241" t="s">
        <v>866</v>
      </c>
    </row>
    <row r="570" spans="1:3" ht="12.75">
      <c r="A570" s="240" t="s">
        <v>1473</v>
      </c>
      <c r="B570" s="240" t="s">
        <v>2930</v>
      </c>
      <c r="C570" s="240" t="s">
        <v>741</v>
      </c>
    </row>
    <row r="571" spans="1:3" ht="12.75">
      <c r="A571" s="241" t="s">
        <v>1453</v>
      </c>
      <c r="B571" s="241" t="s">
        <v>2931</v>
      </c>
      <c r="C571" s="241" t="s">
        <v>742</v>
      </c>
    </row>
    <row r="572" spans="1:3" ht="12.75">
      <c r="A572" s="240" t="s">
        <v>1455</v>
      </c>
      <c r="B572" s="240" t="s">
        <v>2932</v>
      </c>
      <c r="C572" s="240" t="s">
        <v>1049</v>
      </c>
    </row>
    <row r="573" spans="1:3" ht="12.75">
      <c r="A573" s="241" t="s">
        <v>2933</v>
      </c>
      <c r="B573" s="241" t="s">
        <v>2934</v>
      </c>
      <c r="C573" s="241" t="s">
        <v>742</v>
      </c>
    </row>
    <row r="574" spans="1:3" ht="12.75">
      <c r="A574" s="240" t="s">
        <v>1033</v>
      </c>
      <c r="B574" s="240" t="s">
        <v>2935</v>
      </c>
      <c r="C574" s="240" t="s">
        <v>742</v>
      </c>
    </row>
    <row r="575" spans="1:3" ht="12.75">
      <c r="A575" s="241" t="s">
        <v>1182</v>
      </c>
      <c r="B575" s="241" t="s">
        <v>2936</v>
      </c>
      <c r="C575" s="241" t="s">
        <v>742</v>
      </c>
    </row>
    <row r="576" spans="1:3" ht="12.75">
      <c r="A576" s="240" t="s">
        <v>983</v>
      </c>
      <c r="B576" s="240" t="s">
        <v>2937</v>
      </c>
      <c r="C576" s="240" t="s">
        <v>866</v>
      </c>
    </row>
    <row r="577" spans="1:3" ht="12.75">
      <c r="A577" s="241" t="s">
        <v>520</v>
      </c>
      <c r="B577" s="241" t="s">
        <v>2938</v>
      </c>
      <c r="C577" s="241" t="s">
        <v>866</v>
      </c>
    </row>
    <row r="578" spans="1:3" ht="12.75">
      <c r="A578" s="240" t="s">
        <v>743</v>
      </c>
      <c r="B578" s="240" t="s">
        <v>2939</v>
      </c>
      <c r="C578" s="240" t="s">
        <v>1850</v>
      </c>
    </row>
    <row r="579" spans="1:3" ht="12.75">
      <c r="A579" s="241" t="s">
        <v>2940</v>
      </c>
      <c r="B579" s="241" t="s">
        <v>2941</v>
      </c>
      <c r="C579" s="241" t="s">
        <v>1850</v>
      </c>
    </row>
    <row r="580" spans="1:3" ht="12.75">
      <c r="A580" s="240" t="s">
        <v>1231</v>
      </c>
      <c r="B580" s="240" t="s">
        <v>2942</v>
      </c>
      <c r="C580" s="240" t="s">
        <v>1850</v>
      </c>
    </row>
    <row r="581" spans="1:3" ht="12.75">
      <c r="A581" s="241" t="s">
        <v>1090</v>
      </c>
      <c r="B581" s="241" t="s">
        <v>5033</v>
      </c>
      <c r="C581" s="241" t="s">
        <v>1850</v>
      </c>
    </row>
    <row r="582" spans="1:3" ht="12.75">
      <c r="A582" s="240" t="s">
        <v>1243</v>
      </c>
      <c r="B582" s="240" t="s">
        <v>2943</v>
      </c>
      <c r="C582" s="240" t="s">
        <v>1850</v>
      </c>
    </row>
    <row r="583" spans="1:3" ht="12.75">
      <c r="A583" s="241" t="s">
        <v>1246</v>
      </c>
      <c r="B583" s="241" t="s">
        <v>2944</v>
      </c>
      <c r="C583" s="241" t="s">
        <v>1850</v>
      </c>
    </row>
    <row r="584" spans="1:3" ht="12.75">
      <c r="A584" s="240" t="s">
        <v>1916</v>
      </c>
      <c r="B584" s="240" t="s">
        <v>2945</v>
      </c>
      <c r="C584" s="240" t="s">
        <v>1850</v>
      </c>
    </row>
    <row r="585" spans="1:3" ht="12.75">
      <c r="A585" s="241" t="s">
        <v>184</v>
      </c>
      <c r="B585" s="241" t="s">
        <v>2946</v>
      </c>
      <c r="C585" s="241" t="s">
        <v>1850</v>
      </c>
    </row>
    <row r="586" spans="1:3" ht="12.75">
      <c r="A586" s="240" t="s">
        <v>1002</v>
      </c>
      <c r="B586" s="240" t="s">
        <v>5034</v>
      </c>
      <c r="C586" s="240" t="s">
        <v>1850</v>
      </c>
    </row>
    <row r="587" spans="1:3" ht="12.75">
      <c r="A587" s="241" t="s">
        <v>286</v>
      </c>
      <c r="B587" s="241" t="s">
        <v>2947</v>
      </c>
      <c r="C587" s="241" t="s">
        <v>1850</v>
      </c>
    </row>
    <row r="588" spans="1:3" ht="12.75">
      <c r="A588" s="240" t="s">
        <v>288</v>
      </c>
      <c r="B588" s="240" t="s">
        <v>5035</v>
      </c>
      <c r="C588" s="240" t="s">
        <v>1850</v>
      </c>
    </row>
    <row r="589" spans="1:3" ht="12.75">
      <c r="A589" s="241" t="s">
        <v>301</v>
      </c>
      <c r="B589" s="241" t="s">
        <v>2948</v>
      </c>
      <c r="C589" s="241" t="s">
        <v>1850</v>
      </c>
    </row>
    <row r="590" spans="1:3" ht="12.75">
      <c r="A590" s="240" t="s">
        <v>1843</v>
      </c>
      <c r="B590" s="240" t="s">
        <v>2949</v>
      </c>
      <c r="C590" s="240" t="s">
        <v>1850</v>
      </c>
    </row>
    <row r="591" spans="1:3" ht="12.75">
      <c r="A591" s="241" t="s">
        <v>2950</v>
      </c>
      <c r="B591" s="241" t="s">
        <v>2951</v>
      </c>
      <c r="C591" s="241" t="s">
        <v>1850</v>
      </c>
    </row>
    <row r="592" spans="1:3" ht="12.75">
      <c r="A592" s="240" t="s">
        <v>1112</v>
      </c>
      <c r="B592" s="240" t="s">
        <v>5348</v>
      </c>
      <c r="C592" s="240" t="s">
        <v>1850</v>
      </c>
    </row>
    <row r="593" spans="1:3" ht="12.75">
      <c r="A593" s="241" t="s">
        <v>119</v>
      </c>
      <c r="B593" s="241" t="s">
        <v>2952</v>
      </c>
      <c r="C593" s="241" t="s">
        <v>1850</v>
      </c>
    </row>
    <row r="594" spans="1:3" ht="12.75">
      <c r="A594" s="240" t="s">
        <v>1318</v>
      </c>
      <c r="B594" s="240" t="s">
        <v>2953</v>
      </c>
      <c r="C594" s="240" t="s">
        <v>1850</v>
      </c>
    </row>
    <row r="595" spans="1:3" ht="12.75">
      <c r="A595" s="241" t="s">
        <v>592</v>
      </c>
      <c r="B595" s="241" t="s">
        <v>2954</v>
      </c>
      <c r="C595" s="241" t="s">
        <v>1850</v>
      </c>
    </row>
    <row r="596" spans="1:3" ht="12.75">
      <c r="A596" s="240" t="s">
        <v>2955</v>
      </c>
      <c r="B596" s="240" t="s">
        <v>2956</v>
      </c>
      <c r="C596" s="240" t="s">
        <v>1088</v>
      </c>
    </row>
    <row r="597" spans="1:3" ht="12.75">
      <c r="A597" s="241" t="s">
        <v>1095</v>
      </c>
      <c r="B597" s="241" t="s">
        <v>2957</v>
      </c>
      <c r="C597" s="241" t="s">
        <v>2042</v>
      </c>
    </row>
    <row r="598" spans="1:3" ht="12.75">
      <c r="A598" s="240" t="s">
        <v>2958</v>
      </c>
      <c r="B598" s="240" t="s">
        <v>2959</v>
      </c>
      <c r="C598" s="240" t="s">
        <v>2042</v>
      </c>
    </row>
    <row r="599" spans="1:3" ht="12.75">
      <c r="A599" s="241" t="s">
        <v>1392</v>
      </c>
      <c r="B599" s="241" t="s">
        <v>2960</v>
      </c>
      <c r="C599" s="241" t="s">
        <v>2042</v>
      </c>
    </row>
    <row r="600" spans="1:3" ht="12.75">
      <c r="A600" s="240" t="s">
        <v>239</v>
      </c>
      <c r="B600" s="240" t="s">
        <v>2961</v>
      </c>
      <c r="C600" s="240" t="s">
        <v>2044</v>
      </c>
    </row>
    <row r="601" spans="1:3" ht="12.75">
      <c r="A601" s="241" t="s">
        <v>2041</v>
      </c>
      <c r="B601" s="241" t="s">
        <v>2144</v>
      </c>
      <c r="C601" s="241" t="s">
        <v>1048</v>
      </c>
    </row>
    <row r="602" spans="1:3" ht="12.75">
      <c r="A602" s="240" t="s">
        <v>2962</v>
      </c>
      <c r="B602" s="240" t="s">
        <v>2963</v>
      </c>
      <c r="C602" s="240" t="s">
        <v>1049</v>
      </c>
    </row>
    <row r="603" spans="1:3" ht="12.75">
      <c r="A603" s="241" t="s">
        <v>1151</v>
      </c>
      <c r="B603" s="241" t="s">
        <v>2964</v>
      </c>
      <c r="C603" s="241" t="s">
        <v>1088</v>
      </c>
    </row>
    <row r="604" spans="1:3" ht="12.75">
      <c r="A604" s="240" t="s">
        <v>2965</v>
      </c>
      <c r="B604" s="240" t="s">
        <v>2966</v>
      </c>
      <c r="C604" s="240" t="s">
        <v>2042</v>
      </c>
    </row>
    <row r="605" spans="1:3" ht="12.75">
      <c r="A605" s="241" t="s">
        <v>2967</v>
      </c>
      <c r="B605" s="241" t="s">
        <v>2968</v>
      </c>
      <c r="C605" s="241" t="s">
        <v>1850</v>
      </c>
    </row>
    <row r="606" spans="1:3" ht="12.75">
      <c r="A606" s="240" t="s">
        <v>2969</v>
      </c>
      <c r="B606" s="240" t="s">
        <v>2970</v>
      </c>
      <c r="C606" s="240" t="s">
        <v>1850</v>
      </c>
    </row>
    <row r="607" spans="1:3" ht="12.75">
      <c r="A607" s="241" t="s">
        <v>1782</v>
      </c>
      <c r="B607" s="241" t="s">
        <v>2971</v>
      </c>
      <c r="C607" s="241" t="s">
        <v>2045</v>
      </c>
    </row>
    <row r="608" spans="1:3" ht="12.75">
      <c r="A608" s="240" t="s">
        <v>244</v>
      </c>
      <c r="B608" s="240" t="s">
        <v>2562</v>
      </c>
      <c r="C608" s="240" t="s">
        <v>1050</v>
      </c>
    </row>
    <row r="609" spans="1:3" ht="12.75">
      <c r="A609" s="241" t="s">
        <v>2972</v>
      </c>
      <c r="B609" s="241" t="s">
        <v>2973</v>
      </c>
      <c r="C609" s="241" t="s">
        <v>2042</v>
      </c>
    </row>
    <row r="610" spans="1:3" ht="12.75">
      <c r="A610" s="240" t="s">
        <v>285</v>
      </c>
      <c r="B610" s="240" t="s">
        <v>2974</v>
      </c>
      <c r="C610" s="240" t="s">
        <v>1049</v>
      </c>
    </row>
    <row r="611" spans="1:3" ht="12.75">
      <c r="A611" s="241" t="s">
        <v>1701</v>
      </c>
      <c r="B611" s="241" t="s">
        <v>2975</v>
      </c>
      <c r="C611" s="241" t="s">
        <v>1049</v>
      </c>
    </row>
    <row r="612" spans="1:3" ht="12.75">
      <c r="A612" s="240" t="s">
        <v>2976</v>
      </c>
      <c r="B612" s="240" t="s">
        <v>2977</v>
      </c>
      <c r="C612" s="240" t="s">
        <v>1049</v>
      </c>
    </row>
    <row r="613" spans="1:3" ht="12.75">
      <c r="A613" s="241" t="s">
        <v>2024</v>
      </c>
      <c r="B613" s="241" t="s">
        <v>2978</v>
      </c>
      <c r="C613" s="241" t="s">
        <v>1850</v>
      </c>
    </row>
    <row r="614" spans="1:3" ht="12.75">
      <c r="A614" s="240" t="s">
        <v>2979</v>
      </c>
      <c r="B614" s="240" t="s">
        <v>2980</v>
      </c>
      <c r="C614" s="240" t="s">
        <v>1049</v>
      </c>
    </row>
    <row r="615" spans="1:3" ht="12.75">
      <c r="A615" s="241" t="s">
        <v>2981</v>
      </c>
      <c r="B615" s="241" t="s">
        <v>2982</v>
      </c>
      <c r="C615" s="241" t="s">
        <v>1049</v>
      </c>
    </row>
    <row r="616" spans="1:3" ht="12.75">
      <c r="A616" s="240" t="s">
        <v>106</v>
      </c>
      <c r="B616" s="240" t="s">
        <v>2983</v>
      </c>
      <c r="C616" s="240" t="s">
        <v>866</v>
      </c>
    </row>
    <row r="617" spans="1:3" ht="12.75">
      <c r="A617" s="241" t="s">
        <v>316</v>
      </c>
      <c r="B617" s="241" t="s">
        <v>2984</v>
      </c>
      <c r="C617" s="241" t="s">
        <v>866</v>
      </c>
    </row>
    <row r="618" spans="1:3" ht="12.75">
      <c r="A618" s="240" t="s">
        <v>2985</v>
      </c>
      <c r="B618" s="240" t="s">
        <v>2986</v>
      </c>
      <c r="C618" s="240" t="s">
        <v>866</v>
      </c>
    </row>
    <row r="619" spans="1:3" ht="12.75">
      <c r="A619" s="241" t="s">
        <v>2987</v>
      </c>
      <c r="B619" s="241" t="s">
        <v>2988</v>
      </c>
      <c r="C619" s="241" t="s">
        <v>866</v>
      </c>
    </row>
    <row r="620" spans="1:3" ht="12.75">
      <c r="A620" s="240" t="s">
        <v>2989</v>
      </c>
      <c r="B620" s="240" t="s">
        <v>2990</v>
      </c>
      <c r="C620" s="240" t="s">
        <v>866</v>
      </c>
    </row>
    <row r="621" spans="1:3" ht="12.75">
      <c r="A621" s="241" t="s">
        <v>1200</v>
      </c>
      <c r="B621" s="241" t="s">
        <v>2991</v>
      </c>
      <c r="C621" s="241" t="s">
        <v>866</v>
      </c>
    </row>
    <row r="622" spans="1:3" ht="12.75">
      <c r="A622" s="240" t="s">
        <v>826</v>
      </c>
      <c r="B622" s="240" t="s">
        <v>2992</v>
      </c>
      <c r="C622" s="240" t="s">
        <v>2042</v>
      </c>
    </row>
    <row r="623" spans="1:3" ht="12.75">
      <c r="A623" s="241" t="s">
        <v>249</v>
      </c>
      <c r="B623" s="241" t="s">
        <v>2993</v>
      </c>
      <c r="C623" s="241" t="s">
        <v>866</v>
      </c>
    </row>
    <row r="624" spans="1:3" ht="12.75">
      <c r="A624" s="240" t="s">
        <v>2994</v>
      </c>
      <c r="B624" s="240" t="s">
        <v>2995</v>
      </c>
      <c r="C624" s="240" t="s">
        <v>866</v>
      </c>
    </row>
    <row r="625" spans="1:3" ht="12.75">
      <c r="A625" s="241" t="s">
        <v>2996</v>
      </c>
      <c r="B625" s="241" t="s">
        <v>2997</v>
      </c>
      <c r="C625" s="241" t="s">
        <v>866</v>
      </c>
    </row>
    <row r="626" spans="1:3" ht="12.75">
      <c r="A626" s="240" t="s">
        <v>1788</v>
      </c>
      <c r="B626" s="240" t="s">
        <v>2998</v>
      </c>
      <c r="C626" s="240" t="s">
        <v>866</v>
      </c>
    </row>
    <row r="627" spans="1:3" ht="12.75">
      <c r="A627" s="241" t="s">
        <v>2999</v>
      </c>
      <c r="B627" s="241" t="s">
        <v>3000</v>
      </c>
      <c r="C627" s="241" t="s">
        <v>866</v>
      </c>
    </row>
    <row r="628" spans="1:3" ht="12.75">
      <c r="A628" s="240" t="s">
        <v>2009</v>
      </c>
      <c r="B628" s="240" t="s">
        <v>3001</v>
      </c>
      <c r="C628" s="240" t="s">
        <v>866</v>
      </c>
    </row>
    <row r="629" spans="1:3" ht="12.75">
      <c r="A629" s="241" t="s">
        <v>356</v>
      </c>
      <c r="B629" s="241" t="s">
        <v>3002</v>
      </c>
      <c r="C629" s="241" t="s">
        <v>1049</v>
      </c>
    </row>
    <row r="630" spans="1:3" ht="12.75">
      <c r="A630" s="240" t="s">
        <v>3003</v>
      </c>
      <c r="B630" s="240" t="s">
        <v>3004</v>
      </c>
      <c r="C630" s="240" t="s">
        <v>866</v>
      </c>
    </row>
    <row r="631" spans="1:3" ht="12.75">
      <c r="A631" s="241" t="s">
        <v>613</v>
      </c>
      <c r="B631" s="241" t="s">
        <v>3005</v>
      </c>
      <c r="C631" s="241" t="s">
        <v>866</v>
      </c>
    </row>
    <row r="632" spans="1:3" ht="12.75">
      <c r="A632" s="240" t="s">
        <v>2004</v>
      </c>
      <c r="B632" s="240" t="s">
        <v>3006</v>
      </c>
      <c r="C632" s="240" t="s">
        <v>866</v>
      </c>
    </row>
    <row r="633" spans="1:3" ht="12.75">
      <c r="A633" s="241" t="s">
        <v>1554</v>
      </c>
      <c r="B633" s="241" t="s">
        <v>3007</v>
      </c>
      <c r="C633" s="241" t="s">
        <v>866</v>
      </c>
    </row>
    <row r="634" spans="1:3" ht="12.75">
      <c r="A634" s="240" t="s">
        <v>3008</v>
      </c>
      <c r="B634" s="240" t="s">
        <v>3009</v>
      </c>
      <c r="C634" s="240" t="s">
        <v>866</v>
      </c>
    </row>
    <row r="635" spans="1:3" ht="12.75">
      <c r="A635" s="241" t="s">
        <v>1403</v>
      </c>
      <c r="B635" s="241" t="s">
        <v>3010</v>
      </c>
      <c r="C635" s="241" t="s">
        <v>866</v>
      </c>
    </row>
    <row r="636" spans="1:3" ht="12.75">
      <c r="A636" s="240" t="s">
        <v>1221</v>
      </c>
      <c r="B636" s="240" t="s">
        <v>3011</v>
      </c>
      <c r="C636" s="240" t="s">
        <v>866</v>
      </c>
    </row>
    <row r="637" spans="1:3" ht="12.75">
      <c r="A637" s="241" t="s">
        <v>3012</v>
      </c>
      <c r="B637" s="241" t="s">
        <v>3013</v>
      </c>
      <c r="C637" s="241" t="s">
        <v>866</v>
      </c>
    </row>
    <row r="638" spans="1:3" ht="12.75">
      <c r="A638" s="240" t="s">
        <v>3014</v>
      </c>
      <c r="B638" s="240" t="s">
        <v>3015</v>
      </c>
      <c r="C638" s="240" t="s">
        <v>866</v>
      </c>
    </row>
    <row r="639" spans="1:3" ht="12.75">
      <c r="A639" s="241" t="s">
        <v>344</v>
      </c>
      <c r="B639" s="241" t="s">
        <v>3016</v>
      </c>
      <c r="C639" s="241" t="s">
        <v>866</v>
      </c>
    </row>
    <row r="640" spans="1:3" ht="12.75">
      <c r="A640" s="240" t="s">
        <v>253</v>
      </c>
      <c r="B640" s="240" t="s">
        <v>3017</v>
      </c>
      <c r="C640" s="240" t="s">
        <v>866</v>
      </c>
    </row>
    <row r="641" spans="1:3" ht="12.75">
      <c r="A641" s="241" t="s">
        <v>661</v>
      </c>
      <c r="B641" s="241" t="s">
        <v>5459</v>
      </c>
      <c r="C641" s="241" t="s">
        <v>866</v>
      </c>
    </row>
    <row r="642" spans="1:3" ht="12.75">
      <c r="A642" s="240" t="s">
        <v>1133</v>
      </c>
      <c r="B642" s="240" t="s">
        <v>3018</v>
      </c>
      <c r="C642" s="240" t="s">
        <v>866</v>
      </c>
    </row>
    <row r="643" spans="1:3" ht="12.75">
      <c r="A643" s="241" t="s">
        <v>1787</v>
      </c>
      <c r="B643" s="241" t="s">
        <v>3019</v>
      </c>
      <c r="C643" s="241" t="s">
        <v>866</v>
      </c>
    </row>
    <row r="644" spans="1:3" ht="12.75">
      <c r="A644" s="240" t="s">
        <v>120</v>
      </c>
      <c r="B644" s="240" t="s">
        <v>3020</v>
      </c>
      <c r="C644" s="240" t="s">
        <v>866</v>
      </c>
    </row>
    <row r="645" spans="1:3" ht="12.75">
      <c r="A645" s="241" t="s">
        <v>3021</v>
      </c>
      <c r="B645" s="241" t="s">
        <v>3022</v>
      </c>
      <c r="C645" s="241" t="s">
        <v>866</v>
      </c>
    </row>
    <row r="646" spans="1:3" ht="12.75">
      <c r="A646" s="240" t="s">
        <v>1393</v>
      </c>
      <c r="B646" s="240" t="s">
        <v>3023</v>
      </c>
      <c r="C646" s="240" t="s">
        <v>866</v>
      </c>
    </row>
    <row r="647" spans="1:3" ht="12.75">
      <c r="A647" s="241" t="s">
        <v>1327</v>
      </c>
      <c r="B647" s="241" t="s">
        <v>3024</v>
      </c>
      <c r="C647" s="241" t="s">
        <v>866</v>
      </c>
    </row>
    <row r="648" spans="1:3" ht="12.75">
      <c r="A648" s="240" t="s">
        <v>206</v>
      </c>
      <c r="B648" s="240" t="s">
        <v>3025</v>
      </c>
      <c r="C648" s="240" t="s">
        <v>866</v>
      </c>
    </row>
    <row r="649" spans="1:3" ht="12.75">
      <c r="A649" s="241" t="s">
        <v>927</v>
      </c>
      <c r="B649" s="241" t="s">
        <v>5036</v>
      </c>
      <c r="C649" s="241" t="s">
        <v>866</v>
      </c>
    </row>
    <row r="650" spans="1:3" ht="12.75">
      <c r="A650" s="240" t="s">
        <v>926</v>
      </c>
      <c r="B650" s="240" t="s">
        <v>3026</v>
      </c>
      <c r="C650" s="240" t="s">
        <v>866</v>
      </c>
    </row>
    <row r="651" spans="1:3" ht="12.75">
      <c r="A651" s="241" t="s">
        <v>1996</v>
      </c>
      <c r="B651" s="241" t="s">
        <v>3027</v>
      </c>
      <c r="C651" s="241" t="s">
        <v>866</v>
      </c>
    </row>
    <row r="652" spans="1:3" ht="12.75">
      <c r="A652" s="240" t="s">
        <v>548</v>
      </c>
      <c r="B652" s="240" t="s">
        <v>3028</v>
      </c>
      <c r="C652" s="240" t="s">
        <v>866</v>
      </c>
    </row>
    <row r="653" spans="1:3" ht="12.75">
      <c r="A653" s="241" t="s">
        <v>554</v>
      </c>
      <c r="B653" s="241" t="s">
        <v>3029</v>
      </c>
      <c r="C653" s="241" t="s">
        <v>866</v>
      </c>
    </row>
    <row r="654" spans="1:3" ht="12.75">
      <c r="A654" s="240" t="s">
        <v>974</v>
      </c>
      <c r="B654" s="240" t="s">
        <v>3030</v>
      </c>
      <c r="C654" s="240" t="s">
        <v>866</v>
      </c>
    </row>
    <row r="655" spans="1:3" ht="12.75">
      <c r="A655" s="241" t="s">
        <v>1807</v>
      </c>
      <c r="B655" s="241" t="s">
        <v>3031</v>
      </c>
      <c r="C655" s="241" t="s">
        <v>866</v>
      </c>
    </row>
    <row r="656" spans="1:3" ht="12.75">
      <c r="A656" s="240" t="s">
        <v>3032</v>
      </c>
      <c r="B656" s="240" t="s">
        <v>3033</v>
      </c>
      <c r="C656" s="240" t="s">
        <v>1058</v>
      </c>
    </row>
    <row r="657" spans="1:3" ht="12.75">
      <c r="A657" s="241" t="s">
        <v>1229</v>
      </c>
      <c r="B657" s="241" t="s">
        <v>3034</v>
      </c>
      <c r="C657" s="241" t="s">
        <v>1074</v>
      </c>
    </row>
    <row r="658" spans="1:3" ht="12.75">
      <c r="A658" s="240" t="s">
        <v>3035</v>
      </c>
      <c r="B658" s="240" t="s">
        <v>5037</v>
      </c>
      <c r="C658" s="240" t="s">
        <v>1060</v>
      </c>
    </row>
    <row r="659" spans="1:3" ht="12.75">
      <c r="A659" s="241" t="s">
        <v>2017</v>
      </c>
      <c r="B659" s="241" t="s">
        <v>3036</v>
      </c>
      <c r="C659" s="241" t="s">
        <v>1058</v>
      </c>
    </row>
    <row r="660" spans="1:3" ht="12.75">
      <c r="A660" s="240" t="s">
        <v>1238</v>
      </c>
      <c r="B660" s="240" t="s">
        <v>3037</v>
      </c>
      <c r="C660" s="240" t="s">
        <v>866</v>
      </c>
    </row>
    <row r="661" spans="1:3" ht="12.75">
      <c r="A661" s="241" t="s">
        <v>3038</v>
      </c>
      <c r="B661" s="241" t="s">
        <v>3039</v>
      </c>
      <c r="C661" s="241" t="s">
        <v>1048</v>
      </c>
    </row>
    <row r="662" spans="1:3" ht="12.75">
      <c r="A662" s="240" t="s">
        <v>917</v>
      </c>
      <c r="B662" s="240" t="s">
        <v>5349</v>
      </c>
      <c r="C662" s="240" t="s">
        <v>866</v>
      </c>
    </row>
    <row r="663" spans="1:3" ht="12.75">
      <c r="A663" s="241" t="s">
        <v>3040</v>
      </c>
      <c r="B663" s="241" t="s">
        <v>2461</v>
      </c>
      <c r="C663" s="241" t="s">
        <v>2047</v>
      </c>
    </row>
    <row r="664" spans="1:3" ht="12.75">
      <c r="A664" s="240" t="s">
        <v>3041</v>
      </c>
      <c r="B664" s="240" t="s">
        <v>3042</v>
      </c>
      <c r="C664" s="240" t="s">
        <v>1850</v>
      </c>
    </row>
    <row r="665" spans="1:3" ht="12.75">
      <c r="A665" s="241" t="s">
        <v>691</v>
      </c>
      <c r="B665" s="241" t="s">
        <v>3043</v>
      </c>
      <c r="C665" s="241" t="s">
        <v>1074</v>
      </c>
    </row>
    <row r="666" spans="1:3" ht="12.75">
      <c r="A666" s="240" t="s">
        <v>254</v>
      </c>
      <c r="B666" s="240" t="s">
        <v>5038</v>
      </c>
      <c r="C666" s="240" t="s">
        <v>2043</v>
      </c>
    </row>
    <row r="667" spans="1:3" ht="12.75">
      <c r="A667" s="241" t="s">
        <v>3044</v>
      </c>
      <c r="B667" s="241" t="s">
        <v>3045</v>
      </c>
      <c r="C667" s="241" t="s">
        <v>1797</v>
      </c>
    </row>
    <row r="668" spans="1:3" ht="12.75">
      <c r="A668" s="240" t="s">
        <v>1852</v>
      </c>
      <c r="B668" s="240" t="s">
        <v>3046</v>
      </c>
      <c r="C668" s="240" t="s">
        <v>3047</v>
      </c>
    </row>
    <row r="669" spans="1:3" ht="12.75">
      <c r="A669" s="241" t="s">
        <v>5583</v>
      </c>
      <c r="B669" s="241" t="s">
        <v>5584</v>
      </c>
      <c r="C669" s="241" t="s">
        <v>1067</v>
      </c>
    </row>
    <row r="670" spans="1:3" ht="12.75">
      <c r="A670" s="240" t="s">
        <v>3048</v>
      </c>
      <c r="B670" s="240" t="s">
        <v>3049</v>
      </c>
      <c r="C670" s="240" t="s">
        <v>1048</v>
      </c>
    </row>
    <row r="671" spans="1:3" ht="12.75">
      <c r="A671" s="241" t="s">
        <v>979</v>
      </c>
      <c r="B671" s="241" t="s">
        <v>3050</v>
      </c>
      <c r="C671" s="241" t="s">
        <v>741</v>
      </c>
    </row>
    <row r="672" spans="1:3" ht="12.75">
      <c r="A672" s="240" t="s">
        <v>3051</v>
      </c>
      <c r="B672" s="240" t="s">
        <v>3052</v>
      </c>
      <c r="C672" s="240" t="s">
        <v>2532</v>
      </c>
    </row>
    <row r="673" spans="1:3" ht="12.75">
      <c r="A673" s="241" t="s">
        <v>1141</v>
      </c>
      <c r="B673" s="241" t="s">
        <v>5350</v>
      </c>
      <c r="C673" s="241" t="s">
        <v>1850</v>
      </c>
    </row>
    <row r="674" spans="1:3" ht="12.75">
      <c r="A674" s="240" t="s">
        <v>623</v>
      </c>
      <c r="B674" s="240" t="s">
        <v>3053</v>
      </c>
      <c r="C674" s="240" t="s">
        <v>1850</v>
      </c>
    </row>
    <row r="675" spans="1:3" ht="12.75">
      <c r="A675" s="241" t="s">
        <v>2015</v>
      </c>
      <c r="B675" s="241" t="s">
        <v>5039</v>
      </c>
      <c r="C675" s="241" t="s">
        <v>866</v>
      </c>
    </row>
    <row r="676" spans="1:3" ht="12.75">
      <c r="A676" s="240" t="s">
        <v>1714</v>
      </c>
      <c r="B676" s="240" t="s">
        <v>3054</v>
      </c>
      <c r="C676" s="240" t="s">
        <v>1953</v>
      </c>
    </row>
    <row r="677" spans="1:3" ht="12.75">
      <c r="A677" s="241" t="s">
        <v>1360</v>
      </c>
      <c r="B677" s="241" t="s">
        <v>3055</v>
      </c>
      <c r="C677" s="241" t="s">
        <v>1953</v>
      </c>
    </row>
    <row r="678" spans="1:3" ht="12.75">
      <c r="A678" s="240" t="s">
        <v>914</v>
      </c>
      <c r="B678" s="240" t="s">
        <v>3056</v>
      </c>
      <c r="C678" s="240" t="s">
        <v>1799</v>
      </c>
    </row>
    <row r="679" spans="1:3" ht="12.75">
      <c r="A679" s="241" t="s">
        <v>1383</v>
      </c>
      <c r="B679" s="241" t="s">
        <v>3057</v>
      </c>
      <c r="C679" s="241" t="s">
        <v>1088</v>
      </c>
    </row>
    <row r="680" spans="1:3" ht="12.75">
      <c r="A680" s="240" t="s">
        <v>671</v>
      </c>
      <c r="B680" s="240" t="s">
        <v>3058</v>
      </c>
      <c r="C680" s="240" t="s">
        <v>1799</v>
      </c>
    </row>
    <row r="681" spans="1:3" ht="12.75">
      <c r="A681" s="241" t="s">
        <v>3059</v>
      </c>
      <c r="B681" s="241" t="s">
        <v>3060</v>
      </c>
      <c r="C681" s="241" t="s">
        <v>866</v>
      </c>
    </row>
    <row r="682" spans="1:3" ht="12.75">
      <c r="A682" s="240" t="s">
        <v>3061</v>
      </c>
      <c r="B682" s="240" t="s">
        <v>3062</v>
      </c>
      <c r="C682" s="240" t="s">
        <v>2048</v>
      </c>
    </row>
    <row r="683" spans="1:3" ht="12.75">
      <c r="A683" s="241" t="s">
        <v>1930</v>
      </c>
      <c r="B683" s="241" t="s">
        <v>3063</v>
      </c>
      <c r="C683" s="241" t="s">
        <v>1047</v>
      </c>
    </row>
    <row r="684" spans="1:3" ht="12.75">
      <c r="A684" s="240" t="s">
        <v>3064</v>
      </c>
      <c r="B684" s="240" t="s">
        <v>3065</v>
      </c>
      <c r="C684" s="240" t="s">
        <v>866</v>
      </c>
    </row>
    <row r="685" spans="1:3" ht="12.75">
      <c r="A685" s="241" t="s">
        <v>155</v>
      </c>
      <c r="B685" s="241" t="s">
        <v>3066</v>
      </c>
      <c r="C685" s="241" t="s">
        <v>866</v>
      </c>
    </row>
    <row r="686" spans="1:3" ht="12.75">
      <c r="A686" s="240" t="s">
        <v>191</v>
      </c>
      <c r="B686" s="240" t="s">
        <v>5585</v>
      </c>
      <c r="C686" s="240" t="s">
        <v>1850</v>
      </c>
    </row>
    <row r="687" spans="1:3" ht="12.75">
      <c r="A687" s="241" t="s">
        <v>3067</v>
      </c>
      <c r="B687" s="241" t="s">
        <v>3068</v>
      </c>
      <c r="C687" s="241" t="s">
        <v>866</v>
      </c>
    </row>
    <row r="688" spans="1:3" ht="12.75">
      <c r="A688" s="240" t="s">
        <v>3069</v>
      </c>
      <c r="B688" s="240" t="s">
        <v>3070</v>
      </c>
      <c r="C688" s="240" t="s">
        <v>866</v>
      </c>
    </row>
    <row r="689" spans="1:3" ht="12.75">
      <c r="A689" s="241" t="s">
        <v>1836</v>
      </c>
      <c r="B689" s="241" t="s">
        <v>3071</v>
      </c>
      <c r="C689" s="241" t="s">
        <v>866</v>
      </c>
    </row>
    <row r="690" spans="1:3" ht="12.75">
      <c r="A690" s="240" t="s">
        <v>3072</v>
      </c>
      <c r="B690" s="240" t="s">
        <v>3073</v>
      </c>
      <c r="C690" s="240" t="s">
        <v>866</v>
      </c>
    </row>
    <row r="691" spans="1:3" ht="12.75">
      <c r="A691" s="241" t="s">
        <v>3074</v>
      </c>
      <c r="B691" s="241" t="s">
        <v>3075</v>
      </c>
      <c r="C691" s="241" t="s">
        <v>866</v>
      </c>
    </row>
    <row r="692" spans="1:3" ht="12.75">
      <c r="A692" s="240" t="s">
        <v>1400</v>
      </c>
      <c r="B692" s="240" t="s">
        <v>3076</v>
      </c>
      <c r="C692" s="240" t="s">
        <v>866</v>
      </c>
    </row>
    <row r="693" spans="1:3" ht="12.75">
      <c r="A693" s="241" t="s">
        <v>1563</v>
      </c>
      <c r="B693" s="241" t="s">
        <v>3077</v>
      </c>
      <c r="C693" s="241" t="s">
        <v>866</v>
      </c>
    </row>
    <row r="694" spans="1:3" ht="12.75">
      <c r="A694" s="240" t="s">
        <v>2094</v>
      </c>
      <c r="B694" s="240" t="s">
        <v>3078</v>
      </c>
      <c r="C694" s="240" t="s">
        <v>1850</v>
      </c>
    </row>
    <row r="695" spans="1:3" ht="12.75">
      <c r="A695" s="241" t="s">
        <v>1853</v>
      </c>
      <c r="B695" s="241" t="s">
        <v>3079</v>
      </c>
      <c r="C695" s="241" t="s">
        <v>866</v>
      </c>
    </row>
    <row r="696" spans="1:3" ht="12.75">
      <c r="A696" s="240" t="s">
        <v>1883</v>
      </c>
      <c r="B696" s="240" t="s">
        <v>3080</v>
      </c>
      <c r="C696" s="240" t="s">
        <v>866</v>
      </c>
    </row>
    <row r="697" spans="1:3" ht="12.75">
      <c r="A697" s="241" t="s">
        <v>3081</v>
      </c>
      <c r="B697" s="241" t="s">
        <v>3082</v>
      </c>
      <c r="C697" s="241" t="s">
        <v>866</v>
      </c>
    </row>
    <row r="698" spans="1:3" ht="12.75">
      <c r="A698" s="240" t="s">
        <v>3083</v>
      </c>
      <c r="B698" s="240" t="s">
        <v>3084</v>
      </c>
      <c r="C698" s="240" t="s">
        <v>866</v>
      </c>
    </row>
    <row r="699" spans="1:3" ht="12.75">
      <c r="A699" s="241" t="s">
        <v>429</v>
      </c>
      <c r="B699" s="241" t="s">
        <v>3085</v>
      </c>
      <c r="C699" s="241" t="s">
        <v>1797</v>
      </c>
    </row>
    <row r="700" spans="1:3" ht="12.75">
      <c r="A700" s="240" t="s">
        <v>1131</v>
      </c>
      <c r="B700" s="240" t="s">
        <v>3086</v>
      </c>
      <c r="C700" s="240" t="s">
        <v>866</v>
      </c>
    </row>
    <row r="701" spans="1:3" ht="12.75">
      <c r="A701" s="241" t="s">
        <v>1270</v>
      </c>
      <c r="B701" s="241" t="s">
        <v>3087</v>
      </c>
      <c r="C701" s="241" t="s">
        <v>866</v>
      </c>
    </row>
    <row r="702" spans="1:3" ht="12.75">
      <c r="A702" s="240" t="s">
        <v>1362</v>
      </c>
      <c r="B702" s="240" t="s">
        <v>3088</v>
      </c>
      <c r="C702" s="240" t="s">
        <v>866</v>
      </c>
    </row>
    <row r="703" spans="1:3" ht="12.75">
      <c r="A703" s="241" t="s">
        <v>1792</v>
      </c>
      <c r="B703" s="241" t="s">
        <v>3089</v>
      </c>
      <c r="C703" s="241" t="s">
        <v>866</v>
      </c>
    </row>
    <row r="704" spans="1:3" ht="12.75">
      <c r="A704" s="240" t="s">
        <v>403</v>
      </c>
      <c r="B704" s="240" t="s">
        <v>3090</v>
      </c>
      <c r="C704" s="240" t="s">
        <v>2048</v>
      </c>
    </row>
    <row r="705" spans="1:3" ht="12.75">
      <c r="A705" s="241" t="s">
        <v>3091</v>
      </c>
      <c r="B705" s="241" t="s">
        <v>3092</v>
      </c>
      <c r="C705" s="241" t="s">
        <v>1797</v>
      </c>
    </row>
    <row r="706" spans="1:3" ht="12.75">
      <c r="A706" s="240" t="s">
        <v>1600</v>
      </c>
      <c r="B706" s="240" t="s">
        <v>3093</v>
      </c>
      <c r="C706" s="240" t="s">
        <v>1058</v>
      </c>
    </row>
    <row r="707" spans="1:3" ht="12.75">
      <c r="A707" s="241" t="s">
        <v>279</v>
      </c>
      <c r="B707" s="241" t="s">
        <v>3094</v>
      </c>
      <c r="C707" s="241" t="s">
        <v>2042</v>
      </c>
    </row>
    <row r="708" spans="1:3" ht="12.75">
      <c r="A708" s="240" t="s">
        <v>1837</v>
      </c>
      <c r="B708" s="240" t="s">
        <v>5351</v>
      </c>
      <c r="C708" s="240" t="s">
        <v>1797</v>
      </c>
    </row>
    <row r="709" spans="1:3" ht="12.75">
      <c r="A709" s="241" t="s">
        <v>139</v>
      </c>
      <c r="B709" s="241" t="s">
        <v>3095</v>
      </c>
      <c r="C709" s="241" t="s">
        <v>2048</v>
      </c>
    </row>
    <row r="710" spans="1:3" ht="12.75">
      <c r="A710" s="240" t="s">
        <v>1272</v>
      </c>
      <c r="B710" s="240" t="s">
        <v>3096</v>
      </c>
      <c r="C710" s="240" t="s">
        <v>1797</v>
      </c>
    </row>
    <row r="711" spans="1:3" ht="12.75">
      <c r="A711" s="241" t="s">
        <v>1082</v>
      </c>
      <c r="B711" s="241" t="s">
        <v>3097</v>
      </c>
      <c r="C711" s="241" t="s">
        <v>866</v>
      </c>
    </row>
    <row r="712" spans="1:3" ht="12.75">
      <c r="A712" s="240" t="s">
        <v>726</v>
      </c>
      <c r="B712" s="240" t="s">
        <v>3098</v>
      </c>
      <c r="C712" s="240" t="s">
        <v>866</v>
      </c>
    </row>
    <row r="713" spans="1:3" ht="12.75">
      <c r="A713" s="241" t="s">
        <v>3099</v>
      </c>
      <c r="B713" s="241" t="s">
        <v>3100</v>
      </c>
      <c r="C713" s="241" t="s">
        <v>1797</v>
      </c>
    </row>
    <row r="714" spans="1:3" ht="12.75">
      <c r="A714" s="240" t="s">
        <v>1833</v>
      </c>
      <c r="B714" s="240" t="s">
        <v>3101</v>
      </c>
      <c r="C714" s="240" t="s">
        <v>1797</v>
      </c>
    </row>
    <row r="715" spans="1:3" ht="12.75">
      <c r="A715" s="241" t="s">
        <v>723</v>
      </c>
      <c r="B715" s="241" t="s">
        <v>3102</v>
      </c>
      <c r="C715" s="241" t="s">
        <v>1797</v>
      </c>
    </row>
    <row r="716" spans="1:3" ht="12.75">
      <c r="A716" s="240" t="s">
        <v>544</v>
      </c>
      <c r="B716" s="240" t="s">
        <v>3103</v>
      </c>
      <c r="C716" s="240" t="s">
        <v>1797</v>
      </c>
    </row>
    <row r="717" spans="1:3" ht="12.75">
      <c r="A717" s="241" t="s">
        <v>1718</v>
      </c>
      <c r="B717" s="241" t="s">
        <v>3104</v>
      </c>
      <c r="C717" s="241" t="s">
        <v>866</v>
      </c>
    </row>
    <row r="718" spans="1:3" ht="12.75">
      <c r="A718" s="240" t="s">
        <v>1925</v>
      </c>
      <c r="B718" s="240" t="s">
        <v>3105</v>
      </c>
      <c r="C718" s="240" t="s">
        <v>2048</v>
      </c>
    </row>
    <row r="719" spans="1:3" ht="12.75">
      <c r="A719" s="241" t="s">
        <v>709</v>
      </c>
      <c r="B719" s="241" t="s">
        <v>3106</v>
      </c>
      <c r="C719" s="241" t="s">
        <v>2042</v>
      </c>
    </row>
    <row r="720" spans="1:3" ht="12.75">
      <c r="A720" s="240" t="s">
        <v>2003</v>
      </c>
      <c r="B720" s="240" t="s">
        <v>3107</v>
      </c>
      <c r="C720" s="240" t="s">
        <v>2048</v>
      </c>
    </row>
    <row r="721" spans="1:3" ht="12.75">
      <c r="A721" s="241" t="s">
        <v>174</v>
      </c>
      <c r="B721" s="241" t="s">
        <v>3108</v>
      </c>
      <c r="C721" s="241" t="s">
        <v>1797</v>
      </c>
    </row>
    <row r="722" spans="1:3" ht="12.75">
      <c r="A722" s="240" t="s">
        <v>840</v>
      </c>
      <c r="B722" s="240" t="s">
        <v>3109</v>
      </c>
      <c r="C722" s="240" t="s">
        <v>2043</v>
      </c>
    </row>
    <row r="723" spans="1:3" ht="12.75">
      <c r="A723" s="241" t="s">
        <v>955</v>
      </c>
      <c r="B723" s="241" t="s">
        <v>3110</v>
      </c>
      <c r="C723" s="241" t="s">
        <v>1797</v>
      </c>
    </row>
    <row r="724" spans="1:3" ht="12.75">
      <c r="A724" s="240" t="s">
        <v>1391</v>
      </c>
      <c r="B724" s="240" t="s">
        <v>3111</v>
      </c>
      <c r="C724" s="240" t="s">
        <v>866</v>
      </c>
    </row>
    <row r="725" spans="1:3" ht="12.75">
      <c r="A725" s="241" t="s">
        <v>1439</v>
      </c>
      <c r="B725" s="241" t="s">
        <v>3112</v>
      </c>
      <c r="C725" s="241" t="s">
        <v>1797</v>
      </c>
    </row>
    <row r="726" spans="1:3" ht="12.75">
      <c r="A726" s="240" t="s">
        <v>3113</v>
      </c>
      <c r="B726" s="240" t="s">
        <v>3114</v>
      </c>
      <c r="C726" s="240" t="s">
        <v>1797</v>
      </c>
    </row>
    <row r="727" spans="1:3" ht="12.75">
      <c r="A727" s="241" t="s">
        <v>3115</v>
      </c>
      <c r="B727" s="241" t="s">
        <v>3116</v>
      </c>
      <c r="C727" s="241" t="s">
        <v>2043</v>
      </c>
    </row>
    <row r="728" spans="1:3" ht="12.75">
      <c r="A728" s="240" t="s">
        <v>672</v>
      </c>
      <c r="B728" s="240" t="s">
        <v>3117</v>
      </c>
      <c r="C728" s="240" t="s">
        <v>2047</v>
      </c>
    </row>
    <row r="729" spans="1:3" ht="12.75">
      <c r="A729" s="241" t="s">
        <v>3118</v>
      </c>
      <c r="B729" s="241" t="s">
        <v>3119</v>
      </c>
      <c r="C729" s="241" t="s">
        <v>2042</v>
      </c>
    </row>
    <row r="730" spans="1:3" ht="12.75">
      <c r="A730" s="240" t="s">
        <v>965</v>
      </c>
      <c r="B730" s="240" t="s">
        <v>3120</v>
      </c>
      <c r="C730" s="240" t="s">
        <v>2042</v>
      </c>
    </row>
    <row r="731" spans="1:3" ht="12.75">
      <c r="A731" s="241" t="s">
        <v>1435</v>
      </c>
      <c r="B731" s="241" t="s">
        <v>5040</v>
      </c>
      <c r="C731" s="241" t="s">
        <v>2048</v>
      </c>
    </row>
    <row r="732" spans="1:3" ht="12.75">
      <c r="A732" s="240" t="s">
        <v>1031</v>
      </c>
      <c r="B732" s="240" t="s">
        <v>3121</v>
      </c>
      <c r="C732" s="240" t="s">
        <v>1058</v>
      </c>
    </row>
    <row r="733" spans="1:3" ht="12.75">
      <c r="A733" s="241" t="s">
        <v>3122</v>
      </c>
      <c r="B733" s="241" t="s">
        <v>3123</v>
      </c>
      <c r="C733" s="241" t="s">
        <v>1058</v>
      </c>
    </row>
    <row r="734" spans="1:3" ht="12.75">
      <c r="A734" s="240" t="s">
        <v>436</v>
      </c>
      <c r="B734" s="240" t="s">
        <v>3124</v>
      </c>
      <c r="C734" s="240" t="s">
        <v>1797</v>
      </c>
    </row>
    <row r="735" spans="1:3" ht="12.75">
      <c r="A735" s="241" t="s">
        <v>1786</v>
      </c>
      <c r="B735" s="241" t="s">
        <v>3125</v>
      </c>
      <c r="C735" s="241" t="s">
        <v>1797</v>
      </c>
    </row>
    <row r="736" spans="1:3" ht="12.75">
      <c r="A736" s="240" t="s">
        <v>1458</v>
      </c>
      <c r="B736" s="240" t="s">
        <v>3126</v>
      </c>
      <c r="C736" s="240" t="s">
        <v>1797</v>
      </c>
    </row>
    <row r="737" spans="1:3" ht="12.75">
      <c r="A737" s="241" t="s">
        <v>293</v>
      </c>
      <c r="B737" s="241" t="s">
        <v>3127</v>
      </c>
      <c r="C737" s="241" t="s">
        <v>1797</v>
      </c>
    </row>
    <row r="738" spans="1:3" ht="12.75">
      <c r="A738" s="240" t="s">
        <v>1172</v>
      </c>
      <c r="B738" s="240" t="s">
        <v>3128</v>
      </c>
      <c r="C738" s="240" t="s">
        <v>866</v>
      </c>
    </row>
    <row r="739" spans="1:3" ht="12.75">
      <c r="A739" s="241" t="s">
        <v>5586</v>
      </c>
      <c r="B739" s="241" t="s">
        <v>5587</v>
      </c>
      <c r="C739" s="241" t="s">
        <v>742</v>
      </c>
    </row>
    <row r="740" spans="1:3" ht="12.75">
      <c r="A740" s="240" t="s">
        <v>439</v>
      </c>
      <c r="B740" s="240" t="s">
        <v>3129</v>
      </c>
      <c r="C740" s="240" t="s">
        <v>866</v>
      </c>
    </row>
    <row r="741" spans="1:3" ht="12.75">
      <c r="A741" s="241" t="s">
        <v>1768</v>
      </c>
      <c r="B741" s="241" t="s">
        <v>3130</v>
      </c>
      <c r="C741" s="241" t="s">
        <v>866</v>
      </c>
    </row>
    <row r="742" spans="1:3" ht="12.75">
      <c r="A742" s="240" t="s">
        <v>1536</v>
      </c>
      <c r="B742" s="240" t="s">
        <v>3131</v>
      </c>
      <c r="C742" s="240" t="s">
        <v>866</v>
      </c>
    </row>
    <row r="743" spans="1:3" ht="12.75">
      <c r="A743" s="241" t="s">
        <v>3132</v>
      </c>
      <c r="B743" s="241" t="s">
        <v>3133</v>
      </c>
      <c r="C743" s="241" t="s">
        <v>866</v>
      </c>
    </row>
    <row r="744" spans="1:3" ht="12.75">
      <c r="A744" s="240" t="s">
        <v>1324</v>
      </c>
      <c r="B744" s="240" t="s">
        <v>3134</v>
      </c>
      <c r="C744" s="240" t="s">
        <v>2042</v>
      </c>
    </row>
    <row r="745" spans="1:3" ht="12.75">
      <c r="A745" s="241" t="s">
        <v>2093</v>
      </c>
      <c r="B745" s="241" t="s">
        <v>3135</v>
      </c>
      <c r="C745" s="241" t="s">
        <v>866</v>
      </c>
    </row>
    <row r="746" spans="1:3" ht="12.75">
      <c r="A746" s="240" t="s">
        <v>289</v>
      </c>
      <c r="B746" s="240" t="s">
        <v>3136</v>
      </c>
      <c r="C746" s="240" t="s">
        <v>866</v>
      </c>
    </row>
    <row r="747" spans="1:3" ht="12.75">
      <c r="A747" s="241" t="s">
        <v>3137</v>
      </c>
      <c r="B747" s="241" t="s">
        <v>3138</v>
      </c>
      <c r="C747" s="241" t="s">
        <v>1060</v>
      </c>
    </row>
    <row r="748" spans="1:3" ht="12.75">
      <c r="A748" s="240" t="s">
        <v>540</v>
      </c>
      <c r="B748" s="240" t="s">
        <v>5041</v>
      </c>
      <c r="C748" s="240" t="s">
        <v>2047</v>
      </c>
    </row>
    <row r="749" spans="1:3" ht="12.75">
      <c r="A749" s="241" t="s">
        <v>612</v>
      </c>
      <c r="B749" s="241" t="s">
        <v>3139</v>
      </c>
      <c r="C749" s="241" t="s">
        <v>438</v>
      </c>
    </row>
    <row r="750" spans="1:3" ht="12.75">
      <c r="A750" s="240" t="s">
        <v>3140</v>
      </c>
      <c r="B750" s="240" t="s">
        <v>2632</v>
      </c>
      <c r="C750" s="240" t="s">
        <v>866</v>
      </c>
    </row>
    <row r="751" spans="1:3" ht="12.75">
      <c r="A751" s="241" t="s">
        <v>1834</v>
      </c>
      <c r="B751" s="241" t="s">
        <v>3141</v>
      </c>
      <c r="C751" s="241" t="s">
        <v>1797</v>
      </c>
    </row>
    <row r="752" spans="1:3" ht="12.75">
      <c r="A752" s="240" t="s">
        <v>1242</v>
      </c>
      <c r="B752" s="240" t="s">
        <v>3142</v>
      </c>
      <c r="C752" s="240" t="s">
        <v>1797</v>
      </c>
    </row>
    <row r="753" spans="1:3" ht="12.75">
      <c r="A753" s="241" t="s">
        <v>1769</v>
      </c>
      <c r="B753" s="241" t="s">
        <v>3143</v>
      </c>
      <c r="C753" s="241" t="s">
        <v>2047</v>
      </c>
    </row>
    <row r="754" spans="1:3" ht="12.75">
      <c r="A754" s="240" t="s">
        <v>1434</v>
      </c>
      <c r="B754" s="240" t="s">
        <v>3144</v>
      </c>
      <c r="C754" s="240" t="s">
        <v>866</v>
      </c>
    </row>
    <row r="755" spans="1:3" ht="12.75">
      <c r="A755" s="241" t="s">
        <v>302</v>
      </c>
      <c r="B755" s="241" t="s">
        <v>1604</v>
      </c>
      <c r="C755" s="241" t="s">
        <v>2042</v>
      </c>
    </row>
    <row r="756" spans="1:3" ht="12.75">
      <c r="A756" s="240" t="s">
        <v>1790</v>
      </c>
      <c r="B756" s="240" t="s">
        <v>3145</v>
      </c>
      <c r="C756" s="240" t="s">
        <v>1797</v>
      </c>
    </row>
    <row r="757" spans="1:3" ht="12.75">
      <c r="A757" s="241" t="s">
        <v>428</v>
      </c>
      <c r="B757" s="241" t="s">
        <v>3146</v>
      </c>
      <c r="C757" s="241" t="s">
        <v>1799</v>
      </c>
    </row>
    <row r="758" spans="1:3" ht="12.75">
      <c r="A758" s="240" t="s">
        <v>468</v>
      </c>
      <c r="B758" s="240" t="s">
        <v>3147</v>
      </c>
      <c r="C758" s="240" t="s">
        <v>1076</v>
      </c>
    </row>
    <row r="759" spans="1:3" ht="12.75">
      <c r="A759" s="241" t="s">
        <v>138</v>
      </c>
      <c r="B759" s="241" t="s">
        <v>3148</v>
      </c>
      <c r="C759" s="241" t="s">
        <v>2048</v>
      </c>
    </row>
    <row r="760" spans="1:3" ht="12.75">
      <c r="A760" s="240" t="s">
        <v>3149</v>
      </c>
      <c r="B760" s="240" t="s">
        <v>3150</v>
      </c>
      <c r="C760" s="240" t="s">
        <v>866</v>
      </c>
    </row>
    <row r="761" spans="1:3" ht="12.75">
      <c r="A761" s="241" t="s">
        <v>3151</v>
      </c>
      <c r="B761" s="241" t="s">
        <v>3152</v>
      </c>
      <c r="C761" s="241" t="s">
        <v>866</v>
      </c>
    </row>
    <row r="762" spans="1:3" ht="12.75">
      <c r="A762" s="240" t="s">
        <v>1931</v>
      </c>
      <c r="B762" s="240" t="s">
        <v>3153</v>
      </c>
      <c r="C762" s="240" t="s">
        <v>1061</v>
      </c>
    </row>
    <row r="763" spans="1:3" ht="12.75">
      <c r="A763" s="241" t="s">
        <v>643</v>
      </c>
      <c r="B763" s="241" t="s">
        <v>3154</v>
      </c>
      <c r="C763" s="241" t="s">
        <v>1061</v>
      </c>
    </row>
    <row r="764" spans="1:3" ht="12.75">
      <c r="A764" s="240" t="s">
        <v>644</v>
      </c>
      <c r="B764" s="240" t="s">
        <v>3155</v>
      </c>
      <c r="C764" s="240" t="s">
        <v>3156</v>
      </c>
    </row>
    <row r="765" spans="1:3" ht="12.75">
      <c r="A765" s="241" t="s">
        <v>379</v>
      </c>
      <c r="B765" s="241" t="s">
        <v>3157</v>
      </c>
      <c r="C765" s="241" t="s">
        <v>3158</v>
      </c>
    </row>
    <row r="766" spans="1:3" ht="12.75">
      <c r="A766" s="240" t="s">
        <v>962</v>
      </c>
      <c r="B766" s="240" t="s">
        <v>3159</v>
      </c>
      <c r="C766" s="240" t="s">
        <v>1061</v>
      </c>
    </row>
    <row r="767" spans="1:3" ht="12.75">
      <c r="A767" s="241" t="s">
        <v>963</v>
      </c>
      <c r="B767" s="241" t="s">
        <v>3160</v>
      </c>
      <c r="C767" s="241" t="s">
        <v>1061</v>
      </c>
    </row>
    <row r="768" spans="1:3" ht="12.75">
      <c r="A768" s="240" t="s">
        <v>362</v>
      </c>
      <c r="B768" s="240" t="s">
        <v>3161</v>
      </c>
      <c r="C768" s="240" t="s">
        <v>1061</v>
      </c>
    </row>
    <row r="769" spans="1:3" ht="12.75">
      <c r="A769" s="241" t="s">
        <v>194</v>
      </c>
      <c r="B769" s="241" t="s">
        <v>3162</v>
      </c>
      <c r="C769" s="241" t="s">
        <v>3163</v>
      </c>
    </row>
    <row r="770" spans="1:3" ht="12.75">
      <c r="A770" s="240" t="s">
        <v>1234</v>
      </c>
      <c r="B770" s="240" t="s">
        <v>3164</v>
      </c>
      <c r="C770" s="240" t="s">
        <v>3165</v>
      </c>
    </row>
    <row r="771" spans="1:3" ht="12.75">
      <c r="A771" s="241" t="s">
        <v>683</v>
      </c>
      <c r="B771" s="241" t="s">
        <v>3166</v>
      </c>
      <c r="C771" s="241" t="s">
        <v>3167</v>
      </c>
    </row>
    <row r="772" spans="1:3" ht="12.75">
      <c r="A772" s="240" t="s">
        <v>3168</v>
      </c>
      <c r="B772" s="240" t="s">
        <v>3169</v>
      </c>
      <c r="C772" s="240" t="s">
        <v>3170</v>
      </c>
    </row>
    <row r="773" spans="1:3" ht="12.75">
      <c r="A773" s="241" t="s">
        <v>233</v>
      </c>
      <c r="B773" s="241" t="s">
        <v>3171</v>
      </c>
      <c r="C773" s="241" t="s">
        <v>1061</v>
      </c>
    </row>
    <row r="774" spans="1:3" ht="12.75">
      <c r="A774" s="240" t="s">
        <v>949</v>
      </c>
      <c r="B774" s="240" t="s">
        <v>3172</v>
      </c>
      <c r="C774" s="240" t="s">
        <v>1061</v>
      </c>
    </row>
    <row r="775" spans="1:3" ht="12.75">
      <c r="A775" s="241" t="s">
        <v>140</v>
      </c>
      <c r="B775" s="241" t="s">
        <v>3173</v>
      </c>
      <c r="C775" s="241" t="s">
        <v>3174</v>
      </c>
    </row>
    <row r="776" spans="1:3" ht="12.75">
      <c r="A776" s="240" t="s">
        <v>141</v>
      </c>
      <c r="B776" s="240" t="s">
        <v>3175</v>
      </c>
      <c r="C776" s="240" t="s">
        <v>1061</v>
      </c>
    </row>
    <row r="777" spans="1:3" ht="12.75">
      <c r="A777" s="241" t="s">
        <v>342</v>
      </c>
      <c r="B777" s="241" t="s">
        <v>3176</v>
      </c>
      <c r="C777" s="241" t="s">
        <v>3177</v>
      </c>
    </row>
    <row r="778" spans="1:3" ht="12.75">
      <c r="A778" s="240" t="s">
        <v>313</v>
      </c>
      <c r="B778" s="240" t="s">
        <v>3178</v>
      </c>
      <c r="C778" s="240" t="s">
        <v>3174</v>
      </c>
    </row>
    <row r="779" spans="1:3" ht="12.75">
      <c r="A779" s="241" t="s">
        <v>328</v>
      </c>
      <c r="B779" s="241" t="s">
        <v>3179</v>
      </c>
      <c r="C779" s="241" t="s">
        <v>3177</v>
      </c>
    </row>
    <row r="780" spans="1:3" ht="12.75">
      <c r="A780" s="240" t="s">
        <v>1901</v>
      </c>
      <c r="B780" s="240" t="s">
        <v>3180</v>
      </c>
      <c r="C780" s="240" t="s">
        <v>3181</v>
      </c>
    </row>
    <row r="781" spans="1:3" ht="12.75">
      <c r="A781" s="241" t="s">
        <v>1441</v>
      </c>
      <c r="B781" s="241" t="s">
        <v>3182</v>
      </c>
      <c r="C781" s="241" t="s">
        <v>3183</v>
      </c>
    </row>
    <row r="782" spans="1:3" ht="12.75">
      <c r="A782" s="240" t="s">
        <v>1976</v>
      </c>
      <c r="B782" s="240" t="s">
        <v>3184</v>
      </c>
      <c r="C782" s="240" t="s">
        <v>3183</v>
      </c>
    </row>
    <row r="783" spans="1:3" ht="12.75">
      <c r="A783" s="241" t="s">
        <v>692</v>
      </c>
      <c r="B783" s="241" t="s">
        <v>3185</v>
      </c>
      <c r="C783" s="241" t="s">
        <v>3158</v>
      </c>
    </row>
    <row r="784" spans="1:3" ht="12.75">
      <c r="A784" s="240" t="s">
        <v>1789</v>
      </c>
      <c r="B784" s="240" t="s">
        <v>3186</v>
      </c>
      <c r="C784" s="240" t="s">
        <v>3167</v>
      </c>
    </row>
    <row r="785" spans="1:3" ht="12.75">
      <c r="A785" s="241" t="s">
        <v>433</v>
      </c>
      <c r="B785" s="241" t="s">
        <v>3187</v>
      </c>
      <c r="C785" s="241" t="s">
        <v>1061</v>
      </c>
    </row>
    <row r="786" spans="1:3" ht="12.75">
      <c r="A786" s="240" t="s">
        <v>855</v>
      </c>
      <c r="B786" s="240" t="s">
        <v>3188</v>
      </c>
      <c r="C786" s="240" t="s">
        <v>2711</v>
      </c>
    </row>
    <row r="787" spans="1:3" ht="12.75">
      <c r="A787" s="241" t="s">
        <v>105</v>
      </c>
      <c r="B787" s="241" t="s">
        <v>3189</v>
      </c>
      <c r="C787" s="241" t="s">
        <v>1061</v>
      </c>
    </row>
    <row r="788" spans="1:3" ht="12.75">
      <c r="A788" s="240" t="s">
        <v>1192</v>
      </c>
      <c r="B788" s="240" t="s">
        <v>3190</v>
      </c>
      <c r="C788" s="240" t="s">
        <v>1061</v>
      </c>
    </row>
    <row r="789" spans="1:3" ht="12.75">
      <c r="A789" s="241" t="s">
        <v>687</v>
      </c>
      <c r="B789" s="241" t="s">
        <v>3191</v>
      </c>
      <c r="C789" s="241" t="s">
        <v>3192</v>
      </c>
    </row>
    <row r="790" spans="1:3" ht="12.75">
      <c r="A790" s="240" t="s">
        <v>536</v>
      </c>
      <c r="B790" s="240" t="s">
        <v>3193</v>
      </c>
      <c r="C790" s="240" t="s">
        <v>3194</v>
      </c>
    </row>
    <row r="791" spans="1:3" ht="12.75">
      <c r="A791" s="241" t="s">
        <v>1818</v>
      </c>
      <c r="B791" s="241" t="s">
        <v>2212</v>
      </c>
      <c r="C791" s="241" t="s">
        <v>1061</v>
      </c>
    </row>
    <row r="792" spans="1:3" ht="12.75">
      <c r="A792" s="240" t="s">
        <v>918</v>
      </c>
      <c r="B792" s="240" t="s">
        <v>3195</v>
      </c>
      <c r="C792" s="240" t="s">
        <v>1061</v>
      </c>
    </row>
    <row r="793" spans="1:3" ht="12.75">
      <c r="A793" s="241" t="s">
        <v>465</v>
      </c>
      <c r="B793" s="241" t="s">
        <v>3196</v>
      </c>
      <c r="C793" s="241" t="s">
        <v>1061</v>
      </c>
    </row>
    <row r="794" spans="1:3" ht="12.75">
      <c r="A794" s="240" t="s">
        <v>1895</v>
      </c>
      <c r="B794" s="240" t="s">
        <v>3197</v>
      </c>
      <c r="C794" s="240" t="s">
        <v>1061</v>
      </c>
    </row>
    <row r="795" spans="1:3" ht="12.75">
      <c r="A795" s="241" t="s">
        <v>746</v>
      </c>
      <c r="B795" s="241" t="s">
        <v>3198</v>
      </c>
      <c r="C795" s="241" t="s">
        <v>1061</v>
      </c>
    </row>
    <row r="796" spans="1:3" ht="12.75">
      <c r="A796" s="240" t="s">
        <v>1580</v>
      </c>
      <c r="B796" s="240" t="s">
        <v>3199</v>
      </c>
      <c r="C796" s="240" t="s">
        <v>1061</v>
      </c>
    </row>
    <row r="797" spans="1:3" ht="12.75">
      <c r="A797" s="241" t="s">
        <v>1166</v>
      </c>
      <c r="B797" s="241" t="s">
        <v>3200</v>
      </c>
      <c r="C797" s="241" t="s">
        <v>3163</v>
      </c>
    </row>
    <row r="798" spans="1:3" ht="12.75">
      <c r="A798" s="240" t="s">
        <v>1167</v>
      </c>
      <c r="B798" s="240" t="s">
        <v>3201</v>
      </c>
      <c r="C798" s="240" t="s">
        <v>3167</v>
      </c>
    </row>
    <row r="799" spans="1:3" ht="12.75">
      <c r="A799" s="241" t="s">
        <v>611</v>
      </c>
      <c r="B799" s="241" t="s">
        <v>3202</v>
      </c>
      <c r="C799" s="241" t="s">
        <v>1061</v>
      </c>
    </row>
    <row r="800" spans="1:3" ht="12.75">
      <c r="A800" s="240" t="s">
        <v>1341</v>
      </c>
      <c r="B800" s="240" t="s">
        <v>3203</v>
      </c>
      <c r="C800" s="240" t="s">
        <v>1061</v>
      </c>
    </row>
    <row r="801" spans="1:3" ht="12.75">
      <c r="A801" s="241" t="s">
        <v>1896</v>
      </c>
      <c r="B801" s="241" t="s">
        <v>3204</v>
      </c>
      <c r="C801" s="241" t="s">
        <v>3181</v>
      </c>
    </row>
    <row r="802" spans="1:3" ht="12.75">
      <c r="A802" s="240" t="s">
        <v>1709</v>
      </c>
      <c r="B802" s="240" t="s">
        <v>3205</v>
      </c>
      <c r="C802" s="240" t="s">
        <v>3206</v>
      </c>
    </row>
    <row r="803" spans="1:3" ht="12.75">
      <c r="A803" s="241" t="s">
        <v>803</v>
      </c>
      <c r="B803" s="241" t="s">
        <v>3207</v>
      </c>
      <c r="C803" s="241" t="s">
        <v>2711</v>
      </c>
    </row>
    <row r="804" spans="1:3" ht="12.75">
      <c r="A804" s="240" t="s">
        <v>828</v>
      </c>
      <c r="B804" s="240" t="s">
        <v>3208</v>
      </c>
      <c r="C804" s="240" t="s">
        <v>3192</v>
      </c>
    </row>
    <row r="805" spans="1:3" ht="12.75">
      <c r="A805" s="241" t="s">
        <v>360</v>
      </c>
      <c r="B805" s="241" t="s">
        <v>3209</v>
      </c>
      <c r="C805" s="241" t="s">
        <v>3210</v>
      </c>
    </row>
    <row r="806" spans="1:3" ht="12.75">
      <c r="A806" s="240" t="s">
        <v>931</v>
      </c>
      <c r="B806" s="240" t="s">
        <v>3211</v>
      </c>
      <c r="C806" s="240" t="s">
        <v>2711</v>
      </c>
    </row>
    <row r="807" spans="1:3" ht="12.75">
      <c r="A807" s="241" t="s">
        <v>380</v>
      </c>
      <c r="B807" s="241" t="s">
        <v>3212</v>
      </c>
      <c r="C807" s="241" t="s">
        <v>3170</v>
      </c>
    </row>
    <row r="808" spans="1:3" ht="12.75">
      <c r="A808" s="240" t="s">
        <v>728</v>
      </c>
      <c r="B808" s="240" t="s">
        <v>3213</v>
      </c>
      <c r="C808" s="240" t="s">
        <v>1061</v>
      </c>
    </row>
    <row r="809" spans="1:3" ht="12.75">
      <c r="A809" s="241" t="s">
        <v>1173</v>
      </c>
      <c r="B809" s="241" t="s">
        <v>3214</v>
      </c>
      <c r="C809" s="241" t="s">
        <v>3167</v>
      </c>
    </row>
    <row r="810" spans="1:3" ht="12.75">
      <c r="A810" s="240" t="s">
        <v>410</v>
      </c>
      <c r="B810" s="240" t="s">
        <v>3215</v>
      </c>
      <c r="C810" s="240" t="s">
        <v>3216</v>
      </c>
    </row>
    <row r="811" spans="1:3" ht="12.75">
      <c r="A811" s="241" t="s">
        <v>2010</v>
      </c>
      <c r="B811" s="241" t="s">
        <v>3217</v>
      </c>
      <c r="C811" s="241" t="s">
        <v>1061</v>
      </c>
    </row>
    <row r="812" spans="1:3" ht="12.75">
      <c r="A812" s="240" t="s">
        <v>1255</v>
      </c>
      <c r="B812" s="240" t="s">
        <v>3218</v>
      </c>
      <c r="C812" s="240" t="s">
        <v>3174</v>
      </c>
    </row>
    <row r="813" spans="1:3" ht="12.75">
      <c r="A813" s="241" t="s">
        <v>1813</v>
      </c>
      <c r="B813" s="241" t="s">
        <v>3219</v>
      </c>
      <c r="C813" s="241" t="s">
        <v>3210</v>
      </c>
    </row>
    <row r="814" spans="1:3" ht="12.75">
      <c r="A814" s="240" t="s">
        <v>1819</v>
      </c>
      <c r="B814" s="240" t="s">
        <v>3220</v>
      </c>
      <c r="C814" s="240" t="s">
        <v>3167</v>
      </c>
    </row>
    <row r="815" spans="1:3" ht="12.75">
      <c r="A815" s="241" t="s">
        <v>2083</v>
      </c>
      <c r="B815" s="241" t="s">
        <v>3221</v>
      </c>
      <c r="C815" s="241" t="s">
        <v>3158</v>
      </c>
    </row>
    <row r="816" spans="1:3" ht="12.75">
      <c r="A816" s="240" t="s">
        <v>1257</v>
      </c>
      <c r="B816" s="240" t="s">
        <v>3222</v>
      </c>
      <c r="C816" s="240" t="s">
        <v>3223</v>
      </c>
    </row>
    <row r="817" spans="1:3" ht="12.75">
      <c r="A817" s="241" t="s">
        <v>157</v>
      </c>
      <c r="B817" s="241" t="s">
        <v>3224</v>
      </c>
      <c r="C817" s="241" t="s">
        <v>1061</v>
      </c>
    </row>
    <row r="818" spans="1:3" ht="12.75">
      <c r="A818" s="240" t="s">
        <v>3225</v>
      </c>
      <c r="B818" s="240" t="s">
        <v>3226</v>
      </c>
      <c r="C818" s="240" t="s">
        <v>1061</v>
      </c>
    </row>
    <row r="819" spans="1:3" ht="12.75">
      <c r="A819" s="241" t="s">
        <v>941</v>
      </c>
      <c r="B819" s="241" t="s">
        <v>3227</v>
      </c>
      <c r="C819" s="241" t="s">
        <v>1061</v>
      </c>
    </row>
    <row r="820" spans="1:3" ht="12.75">
      <c r="A820" s="240" t="s">
        <v>1161</v>
      </c>
      <c r="B820" s="240" t="s">
        <v>3228</v>
      </c>
      <c r="C820" s="240" t="s">
        <v>3167</v>
      </c>
    </row>
    <row r="821" spans="1:3" ht="12.75">
      <c r="A821" s="241" t="s">
        <v>748</v>
      </c>
      <c r="B821" s="241" t="s">
        <v>3229</v>
      </c>
      <c r="C821" s="241" t="s">
        <v>3230</v>
      </c>
    </row>
    <row r="822" spans="1:3" ht="12.75">
      <c r="A822" s="240" t="s">
        <v>1396</v>
      </c>
      <c r="B822" s="240" t="s">
        <v>3231</v>
      </c>
      <c r="C822" s="240" t="s">
        <v>3158</v>
      </c>
    </row>
    <row r="823" spans="1:3" ht="12.75">
      <c r="A823" s="241" t="s">
        <v>1343</v>
      </c>
      <c r="B823" s="241" t="s">
        <v>3232</v>
      </c>
      <c r="C823" s="241" t="s">
        <v>3165</v>
      </c>
    </row>
    <row r="824" spans="1:3" ht="12.75">
      <c r="A824" s="240" t="s">
        <v>193</v>
      </c>
      <c r="B824" s="240" t="s">
        <v>3233</v>
      </c>
      <c r="C824" s="240" t="s">
        <v>3206</v>
      </c>
    </row>
    <row r="825" spans="1:3" ht="12.75">
      <c r="A825" s="241" t="s">
        <v>195</v>
      </c>
      <c r="B825" s="241" t="s">
        <v>3234</v>
      </c>
      <c r="C825" s="241" t="s">
        <v>3230</v>
      </c>
    </row>
    <row r="826" spans="1:3" ht="12.75">
      <c r="A826" s="240" t="s">
        <v>1174</v>
      </c>
      <c r="B826" s="240" t="s">
        <v>3235</v>
      </c>
      <c r="C826" s="240" t="s">
        <v>3230</v>
      </c>
    </row>
    <row r="827" spans="1:3" ht="12.75">
      <c r="A827" s="241" t="s">
        <v>3236</v>
      </c>
      <c r="B827" s="241" t="s">
        <v>3237</v>
      </c>
      <c r="C827" s="241" t="s">
        <v>3238</v>
      </c>
    </row>
    <row r="828" spans="1:3" ht="12.75">
      <c r="A828" s="240" t="s">
        <v>585</v>
      </c>
      <c r="B828" s="240" t="s">
        <v>3239</v>
      </c>
      <c r="C828" s="240" t="s">
        <v>3230</v>
      </c>
    </row>
    <row r="829" spans="1:3" ht="12.75">
      <c r="A829" s="241" t="s">
        <v>318</v>
      </c>
      <c r="B829" s="241" t="s">
        <v>3240</v>
      </c>
      <c r="C829" s="241" t="s">
        <v>3241</v>
      </c>
    </row>
    <row r="830" spans="1:3" ht="12.75">
      <c r="A830" s="240" t="s">
        <v>3242</v>
      </c>
      <c r="B830" s="240" t="s">
        <v>3243</v>
      </c>
      <c r="C830" s="240" t="s">
        <v>3194</v>
      </c>
    </row>
    <row r="831" spans="1:3" ht="12.75">
      <c r="A831" s="241" t="s">
        <v>851</v>
      </c>
      <c r="B831" s="241" t="s">
        <v>3244</v>
      </c>
      <c r="C831" s="241" t="s">
        <v>3194</v>
      </c>
    </row>
    <row r="832" spans="1:3" ht="12.75">
      <c r="A832" s="240" t="s">
        <v>1934</v>
      </c>
      <c r="B832" s="240" t="s">
        <v>3245</v>
      </c>
      <c r="C832" s="240" t="s">
        <v>3216</v>
      </c>
    </row>
    <row r="833" spans="1:3" ht="12.75">
      <c r="A833" s="241" t="s">
        <v>3246</v>
      </c>
      <c r="B833" s="241" t="s">
        <v>3247</v>
      </c>
      <c r="C833" s="241" t="s">
        <v>3216</v>
      </c>
    </row>
    <row r="834" spans="1:3" ht="12.75">
      <c r="A834" s="240" t="s">
        <v>143</v>
      </c>
      <c r="B834" s="240" t="s">
        <v>3248</v>
      </c>
      <c r="C834" s="240" t="s">
        <v>3249</v>
      </c>
    </row>
    <row r="835" spans="1:3" ht="12.75">
      <c r="A835" s="241" t="s">
        <v>1244</v>
      </c>
      <c r="B835" s="241" t="s">
        <v>3250</v>
      </c>
      <c r="C835" s="241" t="s">
        <v>3174</v>
      </c>
    </row>
    <row r="836" spans="1:3" ht="12.75">
      <c r="A836" s="240" t="s">
        <v>1245</v>
      </c>
      <c r="B836" s="240" t="s">
        <v>3251</v>
      </c>
      <c r="C836" s="240" t="s">
        <v>3170</v>
      </c>
    </row>
    <row r="837" spans="1:3" ht="12.75">
      <c r="A837" s="241" t="s">
        <v>3252</v>
      </c>
      <c r="B837" s="241" t="s">
        <v>3253</v>
      </c>
      <c r="C837" s="241" t="s">
        <v>1061</v>
      </c>
    </row>
    <row r="838" spans="1:3" ht="12.75">
      <c r="A838" s="240" t="s">
        <v>1175</v>
      </c>
      <c r="B838" s="240" t="s">
        <v>3254</v>
      </c>
      <c r="C838" s="240" t="s">
        <v>3167</v>
      </c>
    </row>
    <row r="839" spans="1:3" ht="12.75">
      <c r="A839" s="241" t="s">
        <v>441</v>
      </c>
      <c r="B839" s="241" t="s">
        <v>3255</v>
      </c>
      <c r="C839" s="241" t="s">
        <v>3216</v>
      </c>
    </row>
    <row r="840" spans="1:3" ht="12.75">
      <c r="A840" s="240" t="s">
        <v>968</v>
      </c>
      <c r="B840" s="240" t="s">
        <v>3256</v>
      </c>
      <c r="C840" s="240" t="s">
        <v>3216</v>
      </c>
    </row>
    <row r="841" spans="1:3" ht="12.75">
      <c r="A841" s="241" t="s">
        <v>1835</v>
      </c>
      <c r="B841" s="241" t="s">
        <v>3257</v>
      </c>
      <c r="C841" s="241" t="s">
        <v>3216</v>
      </c>
    </row>
    <row r="842" spans="1:3" ht="12.75">
      <c r="A842" s="240" t="s">
        <v>960</v>
      </c>
      <c r="B842" s="240" t="s">
        <v>2634</v>
      </c>
      <c r="C842" s="240" t="s">
        <v>3167</v>
      </c>
    </row>
    <row r="843" spans="1:3" ht="12.75">
      <c r="A843" s="241" t="s">
        <v>1459</v>
      </c>
      <c r="B843" s="241" t="s">
        <v>3258</v>
      </c>
      <c r="C843" s="241" t="s">
        <v>3167</v>
      </c>
    </row>
    <row r="844" spans="1:3" ht="12.75">
      <c r="A844" s="240" t="s">
        <v>327</v>
      </c>
      <c r="B844" s="240" t="s">
        <v>471</v>
      </c>
      <c r="C844" s="240" t="s">
        <v>1061</v>
      </c>
    </row>
    <row r="845" spans="1:3" ht="12.75">
      <c r="A845" s="241" t="s">
        <v>639</v>
      </c>
      <c r="B845" s="241" t="s">
        <v>3259</v>
      </c>
      <c r="C845" s="241" t="s">
        <v>3167</v>
      </c>
    </row>
    <row r="846" spans="1:3" ht="12.75">
      <c r="A846" s="240" t="s">
        <v>2090</v>
      </c>
      <c r="B846" s="240" t="s">
        <v>3260</v>
      </c>
      <c r="C846" s="240" t="s">
        <v>3167</v>
      </c>
    </row>
    <row r="847" spans="1:3" ht="12.75">
      <c r="A847" s="241" t="s">
        <v>1390</v>
      </c>
      <c r="B847" s="241" t="s">
        <v>3261</v>
      </c>
      <c r="C847" s="241" t="s">
        <v>3167</v>
      </c>
    </row>
    <row r="848" spans="1:3" ht="12.75">
      <c r="A848" s="240" t="s">
        <v>3262</v>
      </c>
      <c r="B848" s="240" t="s">
        <v>3263</v>
      </c>
      <c r="C848" s="240" t="s">
        <v>3216</v>
      </c>
    </row>
    <row r="849" spans="1:3" ht="12.75">
      <c r="A849" s="241" t="s">
        <v>1928</v>
      </c>
      <c r="B849" s="241" t="s">
        <v>3264</v>
      </c>
      <c r="C849" s="241" t="s">
        <v>3216</v>
      </c>
    </row>
    <row r="850" spans="1:3" ht="12.75">
      <c r="A850" s="240" t="s">
        <v>432</v>
      </c>
      <c r="B850" s="240" t="s">
        <v>3265</v>
      </c>
      <c r="C850" s="240" t="s">
        <v>3163</v>
      </c>
    </row>
    <row r="851" spans="1:3" ht="12.75">
      <c r="A851" s="241" t="s">
        <v>1258</v>
      </c>
      <c r="B851" s="241" t="s">
        <v>3266</v>
      </c>
      <c r="C851" s="241" t="s">
        <v>3230</v>
      </c>
    </row>
    <row r="852" spans="1:3" ht="12.75">
      <c r="A852" s="240" t="s">
        <v>1530</v>
      </c>
      <c r="B852" s="240" t="s">
        <v>3267</v>
      </c>
      <c r="C852" s="240" t="s">
        <v>3206</v>
      </c>
    </row>
    <row r="853" spans="1:3" ht="12.75">
      <c r="A853" s="241" t="s">
        <v>171</v>
      </c>
      <c r="B853" s="241" t="s">
        <v>3268</v>
      </c>
      <c r="C853" s="241" t="s">
        <v>3206</v>
      </c>
    </row>
    <row r="854" spans="1:3" ht="12.75">
      <c r="A854" s="240" t="s">
        <v>3269</v>
      </c>
      <c r="B854" s="240" t="s">
        <v>3270</v>
      </c>
      <c r="C854" s="240" t="s">
        <v>3230</v>
      </c>
    </row>
    <row r="855" spans="1:3" ht="12.75">
      <c r="A855" s="241" t="s">
        <v>944</v>
      </c>
      <c r="B855" s="241" t="s">
        <v>3271</v>
      </c>
      <c r="C855" s="241" t="s">
        <v>3223</v>
      </c>
    </row>
    <row r="856" spans="1:3" ht="12.75">
      <c r="A856" s="240" t="s">
        <v>3272</v>
      </c>
      <c r="B856" s="240" t="s">
        <v>3273</v>
      </c>
      <c r="C856" s="240" t="s">
        <v>3167</v>
      </c>
    </row>
    <row r="857" spans="1:3" ht="12.75">
      <c r="A857" s="241" t="s">
        <v>1529</v>
      </c>
      <c r="B857" s="241" t="s">
        <v>3274</v>
      </c>
      <c r="C857" s="241" t="s">
        <v>3170</v>
      </c>
    </row>
    <row r="858" spans="1:3" ht="12.75">
      <c r="A858" s="240" t="s">
        <v>122</v>
      </c>
      <c r="B858" s="240" t="s">
        <v>3275</v>
      </c>
      <c r="C858" s="240" t="s">
        <v>3167</v>
      </c>
    </row>
    <row r="859" spans="1:3" ht="12.75">
      <c r="A859" s="241" t="s">
        <v>1456</v>
      </c>
      <c r="B859" s="241" t="s">
        <v>3276</v>
      </c>
      <c r="C859" s="241" t="s">
        <v>3277</v>
      </c>
    </row>
    <row r="860" spans="1:3" ht="12.75">
      <c r="A860" s="240" t="s">
        <v>1457</v>
      </c>
      <c r="B860" s="240" t="s">
        <v>3278</v>
      </c>
      <c r="C860" s="240" t="s">
        <v>3174</v>
      </c>
    </row>
    <row r="861" spans="1:3" ht="12.75">
      <c r="A861" s="241" t="s">
        <v>1030</v>
      </c>
      <c r="B861" s="241" t="s">
        <v>3279</v>
      </c>
      <c r="C861" s="241" t="s">
        <v>3277</v>
      </c>
    </row>
    <row r="862" spans="1:3" ht="12.75">
      <c r="A862" s="240" t="s">
        <v>1915</v>
      </c>
      <c r="B862" s="240" t="s">
        <v>3280</v>
      </c>
      <c r="C862" s="240" t="s">
        <v>3158</v>
      </c>
    </row>
    <row r="863" spans="1:3" ht="12.75">
      <c r="A863" s="241" t="s">
        <v>677</v>
      </c>
      <c r="B863" s="241" t="s">
        <v>3281</v>
      </c>
      <c r="C863" s="241" t="s">
        <v>3158</v>
      </c>
    </row>
    <row r="864" spans="1:3" ht="12.75">
      <c r="A864" s="240" t="s">
        <v>423</v>
      </c>
      <c r="B864" s="240" t="s">
        <v>3282</v>
      </c>
      <c r="C864" s="240" t="s">
        <v>3194</v>
      </c>
    </row>
    <row r="865" spans="1:3" ht="12.75">
      <c r="A865" s="241" t="s">
        <v>1989</v>
      </c>
      <c r="B865" s="241" t="s">
        <v>3283</v>
      </c>
      <c r="C865" s="241" t="s">
        <v>2711</v>
      </c>
    </row>
    <row r="866" spans="1:3" ht="12.75">
      <c r="A866" s="240" t="s">
        <v>1578</v>
      </c>
      <c r="B866" s="240" t="s">
        <v>3284</v>
      </c>
      <c r="C866" s="240" t="s">
        <v>3223</v>
      </c>
    </row>
    <row r="867" spans="1:3" ht="12.75">
      <c r="A867" s="241" t="s">
        <v>629</v>
      </c>
      <c r="B867" s="241" t="s">
        <v>3285</v>
      </c>
      <c r="C867" s="241" t="s">
        <v>3223</v>
      </c>
    </row>
    <row r="868" spans="1:3" ht="12.75">
      <c r="A868" s="240" t="s">
        <v>1194</v>
      </c>
      <c r="B868" s="240" t="s">
        <v>3286</v>
      </c>
      <c r="C868" s="240" t="s">
        <v>3192</v>
      </c>
    </row>
    <row r="869" spans="1:3" ht="12.75">
      <c r="A869" s="241" t="s">
        <v>1126</v>
      </c>
      <c r="B869" s="241" t="s">
        <v>3287</v>
      </c>
      <c r="C869" s="241" t="s">
        <v>3163</v>
      </c>
    </row>
    <row r="870" spans="1:3" ht="12.75">
      <c r="A870" s="240" t="s">
        <v>2049</v>
      </c>
      <c r="B870" s="240" t="s">
        <v>3288</v>
      </c>
      <c r="C870" s="240" t="s">
        <v>1061</v>
      </c>
    </row>
    <row r="871" spans="1:3" ht="12.75">
      <c r="A871" s="241" t="s">
        <v>229</v>
      </c>
      <c r="B871" s="241" t="s">
        <v>3289</v>
      </c>
      <c r="C871" s="241" t="s">
        <v>3206</v>
      </c>
    </row>
    <row r="872" spans="1:3" ht="12.75">
      <c r="A872" s="240" t="s">
        <v>1276</v>
      </c>
      <c r="B872" s="240" t="s">
        <v>3290</v>
      </c>
      <c r="C872" s="240" t="s">
        <v>3194</v>
      </c>
    </row>
    <row r="873" spans="1:3" ht="12.75">
      <c r="A873" s="241" t="s">
        <v>654</v>
      </c>
      <c r="B873" s="241" t="s">
        <v>3291</v>
      </c>
      <c r="C873" s="241" t="s">
        <v>3210</v>
      </c>
    </row>
    <row r="874" spans="1:3" ht="12.75">
      <c r="A874" s="240" t="s">
        <v>3292</v>
      </c>
      <c r="B874" s="240" t="s">
        <v>3293</v>
      </c>
      <c r="C874" s="240" t="s">
        <v>3206</v>
      </c>
    </row>
    <row r="875" spans="1:3" ht="12.75">
      <c r="A875" s="241" t="s">
        <v>346</v>
      </c>
      <c r="B875" s="241" t="s">
        <v>3294</v>
      </c>
      <c r="C875" s="241" t="s">
        <v>3170</v>
      </c>
    </row>
    <row r="876" spans="1:3" ht="12.75">
      <c r="A876" s="240" t="s">
        <v>1395</v>
      </c>
      <c r="B876" s="240" t="s">
        <v>3295</v>
      </c>
      <c r="C876" s="240" t="s">
        <v>3158</v>
      </c>
    </row>
    <row r="877" spans="1:3" ht="12.75">
      <c r="A877" s="241" t="s">
        <v>186</v>
      </c>
      <c r="B877" s="241" t="s">
        <v>2628</v>
      </c>
      <c r="C877" s="241" t="s">
        <v>2711</v>
      </c>
    </row>
    <row r="878" spans="1:3" ht="12.75">
      <c r="A878" s="240" t="s">
        <v>660</v>
      </c>
      <c r="B878" s="240" t="s">
        <v>3296</v>
      </c>
      <c r="C878" s="240" t="s">
        <v>2711</v>
      </c>
    </row>
    <row r="879" spans="1:3" ht="12.75">
      <c r="A879" s="241" t="s">
        <v>606</v>
      </c>
      <c r="B879" s="241" t="s">
        <v>3297</v>
      </c>
      <c r="C879" s="241" t="s">
        <v>3170</v>
      </c>
    </row>
    <row r="880" spans="1:3" ht="12.75">
      <c r="A880" s="240" t="s">
        <v>942</v>
      </c>
      <c r="B880" s="240" t="s">
        <v>3298</v>
      </c>
      <c r="C880" s="240" t="s">
        <v>3216</v>
      </c>
    </row>
    <row r="881" spans="1:3" ht="12.75">
      <c r="A881" s="241" t="s">
        <v>943</v>
      </c>
      <c r="B881" s="241" t="s">
        <v>3299</v>
      </c>
      <c r="C881" s="241" t="s">
        <v>3216</v>
      </c>
    </row>
    <row r="882" spans="1:3" ht="12.75">
      <c r="A882" s="240" t="s">
        <v>295</v>
      </c>
      <c r="B882" s="240" t="s">
        <v>3300</v>
      </c>
      <c r="C882" s="240" t="s">
        <v>3158</v>
      </c>
    </row>
    <row r="883" spans="1:3" ht="12.75">
      <c r="A883" s="241" t="s">
        <v>710</v>
      </c>
      <c r="B883" s="241" t="s">
        <v>3301</v>
      </c>
      <c r="C883" s="241" t="s">
        <v>3241</v>
      </c>
    </row>
    <row r="884" spans="1:3" ht="12.75">
      <c r="A884" s="240" t="s">
        <v>3302</v>
      </c>
      <c r="B884" s="240" t="s">
        <v>3303</v>
      </c>
      <c r="C884" s="240" t="s">
        <v>3192</v>
      </c>
    </row>
    <row r="885" spans="1:3" ht="12.75">
      <c r="A885" s="241" t="s">
        <v>2095</v>
      </c>
      <c r="B885" s="241" t="s">
        <v>3304</v>
      </c>
      <c r="C885" s="241" t="s">
        <v>1061</v>
      </c>
    </row>
    <row r="886" spans="1:3" ht="12.75">
      <c r="A886" s="240" t="s">
        <v>686</v>
      </c>
      <c r="B886" s="240" t="s">
        <v>3305</v>
      </c>
      <c r="C886" s="240" t="s">
        <v>3192</v>
      </c>
    </row>
    <row r="887" spans="1:3" ht="12.75">
      <c r="A887" s="241" t="s">
        <v>873</v>
      </c>
      <c r="B887" s="241" t="s">
        <v>874</v>
      </c>
      <c r="C887" s="241" t="s">
        <v>3183</v>
      </c>
    </row>
    <row r="888" spans="1:3" ht="12.75">
      <c r="A888" s="240" t="s">
        <v>939</v>
      </c>
      <c r="B888" s="240" t="s">
        <v>3306</v>
      </c>
      <c r="C888" s="240" t="s">
        <v>1061</v>
      </c>
    </row>
    <row r="889" spans="1:3" ht="12.75">
      <c r="A889" s="241" t="s">
        <v>1193</v>
      </c>
      <c r="B889" s="241" t="s">
        <v>3307</v>
      </c>
      <c r="C889" s="241" t="s">
        <v>2711</v>
      </c>
    </row>
    <row r="890" spans="1:3" ht="12.75">
      <c r="A890" s="240" t="s">
        <v>921</v>
      </c>
      <c r="B890" s="240" t="s">
        <v>3308</v>
      </c>
      <c r="C890" s="240" t="s">
        <v>1061</v>
      </c>
    </row>
    <row r="891" spans="1:3" ht="12.75">
      <c r="A891" s="241" t="s">
        <v>1160</v>
      </c>
      <c r="B891" s="241" t="s">
        <v>3309</v>
      </c>
      <c r="C891" s="241" t="s">
        <v>3163</v>
      </c>
    </row>
    <row r="892" spans="1:3" ht="12.75">
      <c r="A892" s="240" t="s">
        <v>1199</v>
      </c>
      <c r="B892" s="240" t="s">
        <v>3310</v>
      </c>
      <c r="C892" s="240" t="s">
        <v>1061</v>
      </c>
    </row>
    <row r="893" spans="1:3" ht="12.75">
      <c r="A893" s="241" t="s">
        <v>116</v>
      </c>
      <c r="B893" s="241" t="s">
        <v>3311</v>
      </c>
      <c r="C893" s="241" t="s">
        <v>3165</v>
      </c>
    </row>
    <row r="894" spans="1:3" ht="12.75">
      <c r="A894" s="240" t="s">
        <v>1176</v>
      </c>
      <c r="B894" s="240" t="s">
        <v>3312</v>
      </c>
      <c r="C894" s="240" t="s">
        <v>1061</v>
      </c>
    </row>
    <row r="895" spans="1:3" ht="12.75">
      <c r="A895" s="241" t="s">
        <v>835</v>
      </c>
      <c r="B895" s="241" t="s">
        <v>3313</v>
      </c>
      <c r="C895" s="241" t="s">
        <v>3206</v>
      </c>
    </row>
    <row r="896" spans="1:3" ht="12.75">
      <c r="A896" s="240" t="s">
        <v>469</v>
      </c>
      <c r="B896" s="240" t="s">
        <v>3314</v>
      </c>
      <c r="C896" s="240" t="s">
        <v>3206</v>
      </c>
    </row>
    <row r="897" spans="1:3" ht="12.75">
      <c r="A897" s="241" t="s">
        <v>145</v>
      </c>
      <c r="B897" s="241" t="s">
        <v>3315</v>
      </c>
      <c r="C897" s="241" t="s">
        <v>3210</v>
      </c>
    </row>
    <row r="898" spans="1:3" ht="12.75">
      <c r="A898" s="240" t="s">
        <v>1793</v>
      </c>
      <c r="B898" s="240" t="s">
        <v>3316</v>
      </c>
      <c r="C898" s="240" t="s">
        <v>2711</v>
      </c>
    </row>
    <row r="899" spans="1:3" ht="12.75">
      <c r="A899" s="241" t="s">
        <v>3317</v>
      </c>
      <c r="B899" s="241" t="s">
        <v>3318</v>
      </c>
      <c r="C899" s="241" t="s">
        <v>3223</v>
      </c>
    </row>
    <row r="900" spans="1:3" ht="12.75">
      <c r="A900" s="240" t="s">
        <v>1710</v>
      </c>
      <c r="B900" s="240" t="s">
        <v>3319</v>
      </c>
      <c r="C900" s="240" t="s">
        <v>3277</v>
      </c>
    </row>
    <row r="901" spans="1:3" ht="12.75">
      <c r="A901" s="241" t="s">
        <v>1177</v>
      </c>
      <c r="B901" s="241" t="s">
        <v>3320</v>
      </c>
      <c r="C901" s="241" t="s">
        <v>1061</v>
      </c>
    </row>
    <row r="902" spans="1:3" ht="12.75">
      <c r="A902" s="240" t="s">
        <v>1007</v>
      </c>
      <c r="B902" s="240" t="s">
        <v>3321</v>
      </c>
      <c r="C902" s="240" t="s">
        <v>3223</v>
      </c>
    </row>
    <row r="903" spans="1:3" ht="12.75">
      <c r="A903" s="241" t="s">
        <v>1954</v>
      </c>
      <c r="B903" s="241" t="s">
        <v>3322</v>
      </c>
      <c r="C903" s="241" t="s">
        <v>3323</v>
      </c>
    </row>
    <row r="904" spans="1:3" ht="12.75">
      <c r="A904" s="240" t="s">
        <v>899</v>
      </c>
      <c r="B904" s="240" t="s">
        <v>3324</v>
      </c>
      <c r="C904" s="240" t="s">
        <v>3192</v>
      </c>
    </row>
    <row r="905" spans="1:3" ht="12.75">
      <c r="A905" s="241" t="s">
        <v>2007</v>
      </c>
      <c r="B905" s="241" t="s">
        <v>3325</v>
      </c>
      <c r="C905" s="241" t="s">
        <v>3177</v>
      </c>
    </row>
    <row r="906" spans="1:3" ht="12.75">
      <c r="A906" s="240" t="s">
        <v>3326</v>
      </c>
      <c r="B906" s="240" t="s">
        <v>3327</v>
      </c>
      <c r="C906" s="240" t="s">
        <v>3177</v>
      </c>
    </row>
    <row r="907" spans="1:3" ht="12.75">
      <c r="A907" s="241" t="s">
        <v>2018</v>
      </c>
      <c r="B907" s="241" t="s">
        <v>3328</v>
      </c>
      <c r="C907" s="241" t="s">
        <v>3216</v>
      </c>
    </row>
    <row r="908" spans="1:3" ht="12.75">
      <c r="A908" s="240" t="s">
        <v>1178</v>
      </c>
      <c r="B908" s="240" t="s">
        <v>3329</v>
      </c>
      <c r="C908" s="240" t="s">
        <v>3167</v>
      </c>
    </row>
    <row r="909" spans="1:3" ht="12.75">
      <c r="A909" s="241" t="s">
        <v>535</v>
      </c>
      <c r="B909" s="241" t="s">
        <v>3330</v>
      </c>
      <c r="C909" s="241" t="s">
        <v>3158</v>
      </c>
    </row>
    <row r="910" spans="1:3" ht="12.75">
      <c r="A910" s="240" t="s">
        <v>534</v>
      </c>
      <c r="B910" s="240" t="s">
        <v>3331</v>
      </c>
      <c r="C910" s="240" t="s">
        <v>3158</v>
      </c>
    </row>
    <row r="911" spans="1:3" ht="12.75">
      <c r="A911" s="241" t="s">
        <v>3332</v>
      </c>
      <c r="B911" s="241" t="s">
        <v>3333</v>
      </c>
      <c r="C911" s="241" t="s">
        <v>3194</v>
      </c>
    </row>
    <row r="912" spans="1:3" ht="12.75">
      <c r="A912" s="240" t="s">
        <v>883</v>
      </c>
      <c r="B912" s="240" t="s">
        <v>3334</v>
      </c>
      <c r="C912" s="240" t="s">
        <v>3194</v>
      </c>
    </row>
    <row r="913" spans="1:3" ht="12.75">
      <c r="A913" s="241" t="s">
        <v>805</v>
      </c>
      <c r="B913" s="241" t="s">
        <v>5042</v>
      </c>
      <c r="C913" s="241" t="s">
        <v>3194</v>
      </c>
    </row>
    <row r="914" spans="1:3" ht="12.75">
      <c r="A914" s="240" t="s">
        <v>1812</v>
      </c>
      <c r="B914" s="240" t="s">
        <v>3335</v>
      </c>
      <c r="C914" s="240" t="s">
        <v>2711</v>
      </c>
    </row>
    <row r="915" spans="1:3" ht="12.75">
      <c r="A915" s="241" t="s">
        <v>1814</v>
      </c>
      <c r="B915" s="241" t="s">
        <v>3336</v>
      </c>
      <c r="C915" s="241" t="s">
        <v>3181</v>
      </c>
    </row>
    <row r="916" spans="1:3" ht="12.75">
      <c r="A916" s="240" t="s">
        <v>1198</v>
      </c>
      <c r="B916" s="240" t="s">
        <v>3337</v>
      </c>
      <c r="C916" s="240" t="s">
        <v>3177</v>
      </c>
    </row>
    <row r="917" spans="1:3" ht="12.75">
      <c r="A917" s="241" t="s">
        <v>3338</v>
      </c>
      <c r="B917" s="241" t="s">
        <v>3339</v>
      </c>
      <c r="C917" s="241" t="s">
        <v>3167</v>
      </c>
    </row>
    <row r="918" spans="1:3" ht="12.75">
      <c r="A918" s="240" t="s">
        <v>266</v>
      </c>
      <c r="B918" s="240" t="s">
        <v>3340</v>
      </c>
      <c r="C918" s="240" t="s">
        <v>3194</v>
      </c>
    </row>
    <row r="919" spans="1:3" ht="12.75">
      <c r="A919" s="241" t="s">
        <v>583</v>
      </c>
      <c r="B919" s="241" t="s">
        <v>3341</v>
      </c>
      <c r="C919" s="241" t="s">
        <v>3158</v>
      </c>
    </row>
    <row r="920" spans="1:3" ht="12.75">
      <c r="A920" s="240" t="s">
        <v>1791</v>
      </c>
      <c r="B920" s="240" t="s">
        <v>3342</v>
      </c>
      <c r="C920" s="240" t="s">
        <v>3223</v>
      </c>
    </row>
    <row r="921" spans="1:3" ht="12.75">
      <c r="A921" s="241" t="s">
        <v>1411</v>
      </c>
      <c r="B921" s="241" t="s">
        <v>3343</v>
      </c>
      <c r="C921" s="241" t="s">
        <v>3158</v>
      </c>
    </row>
    <row r="922" spans="1:3" ht="12.75">
      <c r="A922" s="240" t="s">
        <v>1817</v>
      </c>
      <c r="B922" s="240" t="s">
        <v>3344</v>
      </c>
      <c r="C922" s="240" t="s">
        <v>3206</v>
      </c>
    </row>
    <row r="923" spans="1:3" ht="12.75">
      <c r="A923" s="241" t="s">
        <v>268</v>
      </c>
      <c r="B923" s="241" t="s">
        <v>3345</v>
      </c>
      <c r="C923" s="241" t="s">
        <v>3167</v>
      </c>
    </row>
    <row r="924" spans="1:3" ht="12.75">
      <c r="A924" s="240" t="s">
        <v>545</v>
      </c>
      <c r="B924" s="240" t="s">
        <v>3346</v>
      </c>
      <c r="C924" s="240" t="s">
        <v>3170</v>
      </c>
    </row>
    <row r="925" spans="1:3" ht="12.75">
      <c r="A925" s="241" t="s">
        <v>2005</v>
      </c>
      <c r="B925" s="241" t="s">
        <v>3347</v>
      </c>
      <c r="C925" s="241" t="s">
        <v>3167</v>
      </c>
    </row>
    <row r="926" spans="1:3" ht="12.75">
      <c r="A926" s="240" t="s">
        <v>836</v>
      </c>
      <c r="B926" s="240" t="s">
        <v>3348</v>
      </c>
      <c r="C926" s="240" t="s">
        <v>3167</v>
      </c>
    </row>
    <row r="927" spans="1:3" ht="12.75">
      <c r="A927" s="241" t="s">
        <v>2023</v>
      </c>
      <c r="B927" s="241" t="s">
        <v>3349</v>
      </c>
      <c r="C927" s="241" t="s">
        <v>3194</v>
      </c>
    </row>
    <row r="928" spans="1:3" ht="12.75">
      <c r="A928" s="240" t="s">
        <v>3350</v>
      </c>
      <c r="B928" s="240" t="s">
        <v>3351</v>
      </c>
      <c r="C928" s="240" t="s">
        <v>3167</v>
      </c>
    </row>
    <row r="929" spans="1:3" ht="12.75">
      <c r="A929" s="241" t="s">
        <v>1840</v>
      </c>
      <c r="B929" s="241" t="s">
        <v>3352</v>
      </c>
      <c r="C929" s="241" t="s">
        <v>2711</v>
      </c>
    </row>
    <row r="930" spans="1:3" ht="12.75">
      <c r="A930" s="240" t="s">
        <v>467</v>
      </c>
      <c r="B930" s="240" t="s">
        <v>3353</v>
      </c>
      <c r="C930" s="240" t="s">
        <v>3194</v>
      </c>
    </row>
    <row r="931" spans="1:3" ht="12.75">
      <c r="A931" s="241" t="s">
        <v>3354</v>
      </c>
      <c r="B931" s="241" t="s">
        <v>3355</v>
      </c>
      <c r="C931" s="241" t="s">
        <v>1061</v>
      </c>
    </row>
    <row r="932" spans="1:3" ht="12.75">
      <c r="A932" s="240" t="s">
        <v>951</v>
      </c>
      <c r="B932" s="240" t="s">
        <v>3356</v>
      </c>
      <c r="C932" s="240" t="s">
        <v>3223</v>
      </c>
    </row>
    <row r="933" spans="1:3" ht="12.75">
      <c r="A933" s="241" t="s">
        <v>377</v>
      </c>
      <c r="B933" s="241" t="s">
        <v>3357</v>
      </c>
      <c r="C933" s="241" t="s">
        <v>1061</v>
      </c>
    </row>
    <row r="934" spans="1:3" ht="12.75">
      <c r="A934" s="240" t="s">
        <v>290</v>
      </c>
      <c r="B934" s="240" t="s">
        <v>3358</v>
      </c>
      <c r="C934" s="240" t="s">
        <v>3170</v>
      </c>
    </row>
    <row r="935" spans="1:3" ht="12.75">
      <c r="A935" s="241" t="s">
        <v>1919</v>
      </c>
      <c r="B935" s="241" t="s">
        <v>3359</v>
      </c>
      <c r="C935" s="241" t="s">
        <v>3167</v>
      </c>
    </row>
    <row r="936" spans="1:3" ht="12.75">
      <c r="A936" s="240" t="s">
        <v>1892</v>
      </c>
      <c r="B936" s="240" t="s">
        <v>3360</v>
      </c>
      <c r="C936" s="240" t="s">
        <v>3170</v>
      </c>
    </row>
    <row r="937" spans="1:3" ht="12.75">
      <c r="A937" s="241" t="s">
        <v>146</v>
      </c>
      <c r="B937" s="241" t="s">
        <v>3361</v>
      </c>
      <c r="C937" s="241" t="s">
        <v>1061</v>
      </c>
    </row>
    <row r="938" spans="1:3" ht="12.75">
      <c r="A938" s="240" t="s">
        <v>218</v>
      </c>
      <c r="B938" s="240" t="s">
        <v>3362</v>
      </c>
      <c r="C938" s="240" t="s">
        <v>3194</v>
      </c>
    </row>
    <row r="939" spans="1:3" ht="12.75">
      <c r="A939" s="241" t="s">
        <v>3363</v>
      </c>
      <c r="B939" s="241" t="s">
        <v>3364</v>
      </c>
      <c r="C939" s="241" t="s">
        <v>3167</v>
      </c>
    </row>
    <row r="940" spans="1:3" ht="12.75">
      <c r="A940" s="240" t="s">
        <v>1187</v>
      </c>
      <c r="B940" s="240" t="s">
        <v>3365</v>
      </c>
      <c r="C940" s="240" t="s">
        <v>3165</v>
      </c>
    </row>
    <row r="941" spans="1:3" ht="12.75">
      <c r="A941" s="241" t="s">
        <v>1535</v>
      </c>
      <c r="B941" s="241" t="s">
        <v>3366</v>
      </c>
      <c r="C941" s="241" t="s">
        <v>3230</v>
      </c>
    </row>
    <row r="942" spans="1:3" ht="12.75">
      <c r="A942" s="240" t="s">
        <v>3367</v>
      </c>
      <c r="B942" s="240" t="s">
        <v>3368</v>
      </c>
      <c r="C942" s="240" t="s">
        <v>3167</v>
      </c>
    </row>
    <row r="943" spans="1:3" ht="12.75">
      <c r="A943" s="241" t="s">
        <v>1932</v>
      </c>
      <c r="B943" s="241" t="s">
        <v>5043</v>
      </c>
      <c r="C943" s="241" t="s">
        <v>3167</v>
      </c>
    </row>
    <row r="944" spans="1:3" ht="12.75">
      <c r="A944" s="240" t="s">
        <v>1410</v>
      </c>
      <c r="B944" s="240" t="s">
        <v>3369</v>
      </c>
      <c r="C944" s="240" t="s">
        <v>3165</v>
      </c>
    </row>
    <row r="945" spans="1:3" ht="12.75">
      <c r="A945" s="241" t="s">
        <v>3370</v>
      </c>
      <c r="B945" s="241" t="s">
        <v>3371</v>
      </c>
      <c r="C945" s="241" t="s">
        <v>1061</v>
      </c>
    </row>
    <row r="946" spans="1:3" ht="12.75">
      <c r="A946" s="240" t="s">
        <v>3372</v>
      </c>
      <c r="B946" s="240" t="s">
        <v>3373</v>
      </c>
      <c r="C946" s="240" t="s">
        <v>2044</v>
      </c>
    </row>
    <row r="947" spans="1:3" ht="12.75">
      <c r="A947" s="241" t="s">
        <v>810</v>
      </c>
      <c r="B947" s="241" t="s">
        <v>5044</v>
      </c>
      <c r="C947" s="241" t="s">
        <v>1850</v>
      </c>
    </row>
    <row r="948" spans="1:3" ht="12.75">
      <c r="A948" s="240" t="s">
        <v>837</v>
      </c>
      <c r="B948" s="240" t="s">
        <v>3374</v>
      </c>
      <c r="C948" s="240" t="s">
        <v>3158</v>
      </c>
    </row>
    <row r="949" spans="1:3" ht="12.75">
      <c r="A949" s="241" t="s">
        <v>3375</v>
      </c>
      <c r="B949" s="241" t="s">
        <v>3376</v>
      </c>
      <c r="C949" s="241" t="s">
        <v>3223</v>
      </c>
    </row>
    <row r="950" spans="1:3" ht="12.75">
      <c r="A950" s="240" t="s">
        <v>510</v>
      </c>
      <c r="B950" s="240" t="s">
        <v>3377</v>
      </c>
      <c r="C950" s="240" t="s">
        <v>1061</v>
      </c>
    </row>
    <row r="951" spans="1:3" ht="12.75">
      <c r="A951" s="241" t="s">
        <v>237</v>
      </c>
      <c r="B951" s="241" t="s">
        <v>3378</v>
      </c>
      <c r="C951" s="241" t="s">
        <v>3223</v>
      </c>
    </row>
    <row r="952" spans="1:3" ht="12.75">
      <c r="A952" s="240" t="s">
        <v>932</v>
      </c>
      <c r="B952" s="240" t="s">
        <v>3379</v>
      </c>
      <c r="C952" s="240" t="s">
        <v>3223</v>
      </c>
    </row>
    <row r="953" spans="1:3" ht="12.75">
      <c r="A953" s="241" t="s">
        <v>1186</v>
      </c>
      <c r="B953" s="241" t="s">
        <v>3380</v>
      </c>
      <c r="C953" s="241" t="s">
        <v>3158</v>
      </c>
    </row>
    <row r="954" spans="1:3" ht="12.75">
      <c r="A954" s="240" t="s">
        <v>1998</v>
      </c>
      <c r="B954" s="240" t="s">
        <v>3381</v>
      </c>
      <c r="C954" s="240" t="s">
        <v>3223</v>
      </c>
    </row>
    <row r="955" spans="1:3" ht="12.75">
      <c r="A955" s="241" t="s">
        <v>1433</v>
      </c>
      <c r="B955" s="241" t="s">
        <v>3382</v>
      </c>
      <c r="C955" s="241" t="s">
        <v>3167</v>
      </c>
    </row>
    <row r="956" spans="1:3" ht="12.75">
      <c r="A956" s="240" t="s">
        <v>1132</v>
      </c>
      <c r="B956" s="240" t="s">
        <v>3383</v>
      </c>
      <c r="C956" s="240" t="s">
        <v>3158</v>
      </c>
    </row>
    <row r="957" spans="1:3" ht="12.75">
      <c r="A957" s="241" t="s">
        <v>1795</v>
      </c>
      <c r="B957" s="241" t="s">
        <v>3384</v>
      </c>
      <c r="C957" s="241" t="s">
        <v>3167</v>
      </c>
    </row>
    <row r="958" spans="1:3" ht="12.75">
      <c r="A958" s="240" t="s">
        <v>3385</v>
      </c>
      <c r="B958" s="240" t="s">
        <v>3386</v>
      </c>
      <c r="C958" s="240" t="s">
        <v>3167</v>
      </c>
    </row>
    <row r="959" spans="1:3" ht="12.75">
      <c r="A959" s="241" t="s">
        <v>838</v>
      </c>
      <c r="B959" s="241" t="s">
        <v>3387</v>
      </c>
      <c r="C959" s="241" t="s">
        <v>1061</v>
      </c>
    </row>
    <row r="960" spans="1:3" ht="12.75">
      <c r="A960" s="240" t="s">
        <v>343</v>
      </c>
      <c r="B960" s="240" t="s">
        <v>3388</v>
      </c>
      <c r="C960" s="240" t="s">
        <v>3170</v>
      </c>
    </row>
    <row r="961" spans="1:3" ht="12.75">
      <c r="A961" s="241" t="s">
        <v>1232</v>
      </c>
      <c r="B961" s="241" t="s">
        <v>3389</v>
      </c>
      <c r="C961" s="241" t="s">
        <v>3167</v>
      </c>
    </row>
    <row r="962" spans="1:3" ht="12.75">
      <c r="A962" s="240" t="s">
        <v>607</v>
      </c>
      <c r="B962" s="240" t="s">
        <v>3390</v>
      </c>
      <c r="C962" s="240" t="s">
        <v>3210</v>
      </c>
    </row>
    <row r="963" spans="1:3" ht="12.75">
      <c r="A963" s="241" t="s">
        <v>924</v>
      </c>
      <c r="B963" s="241" t="s">
        <v>3391</v>
      </c>
      <c r="C963" s="241" t="s">
        <v>3167</v>
      </c>
    </row>
    <row r="964" spans="1:3" ht="12.75">
      <c r="A964" s="240" t="s">
        <v>1398</v>
      </c>
      <c r="B964" s="240" t="s">
        <v>3392</v>
      </c>
      <c r="C964" s="240" t="s">
        <v>3210</v>
      </c>
    </row>
    <row r="965" spans="1:3" ht="12.75">
      <c r="A965" s="241" t="s">
        <v>1715</v>
      </c>
      <c r="B965" s="241" t="s">
        <v>3393</v>
      </c>
      <c r="C965" s="241" t="s">
        <v>3163</v>
      </c>
    </row>
    <row r="966" spans="1:3" ht="12.75">
      <c r="A966" s="240" t="s">
        <v>3394</v>
      </c>
      <c r="B966" s="240" t="s">
        <v>3395</v>
      </c>
      <c r="C966" s="240" t="s">
        <v>3167</v>
      </c>
    </row>
    <row r="967" spans="1:3" ht="12.75">
      <c r="A967" s="241" t="s">
        <v>546</v>
      </c>
      <c r="B967" s="241" t="s">
        <v>3396</v>
      </c>
      <c r="C967" s="241" t="s">
        <v>3223</v>
      </c>
    </row>
    <row r="968" spans="1:3" ht="12.75">
      <c r="A968" s="240" t="s">
        <v>231</v>
      </c>
      <c r="B968" s="240" t="s">
        <v>3397</v>
      </c>
      <c r="C968" s="240" t="s">
        <v>3223</v>
      </c>
    </row>
    <row r="969" spans="1:3" ht="12.75">
      <c r="A969" s="241" t="s">
        <v>1893</v>
      </c>
      <c r="B969" s="241" t="s">
        <v>3398</v>
      </c>
      <c r="C969" s="241" t="s">
        <v>3399</v>
      </c>
    </row>
    <row r="970" spans="1:3" ht="12.75">
      <c r="A970" s="240" t="s">
        <v>808</v>
      </c>
      <c r="B970" s="240" t="s">
        <v>3400</v>
      </c>
      <c r="C970" s="240" t="s">
        <v>3170</v>
      </c>
    </row>
    <row r="971" spans="1:3" ht="12.75">
      <c r="A971" s="241" t="s">
        <v>2035</v>
      </c>
      <c r="B971" s="241" t="s">
        <v>3401</v>
      </c>
      <c r="C971" s="241" t="s">
        <v>3170</v>
      </c>
    </row>
    <row r="972" spans="1:3" ht="12.75">
      <c r="A972" s="240" t="s">
        <v>1240</v>
      </c>
      <c r="B972" s="240" t="s">
        <v>3402</v>
      </c>
      <c r="C972" s="240" t="s">
        <v>3216</v>
      </c>
    </row>
    <row r="973" spans="1:3" ht="12.75">
      <c r="A973" s="241" t="s">
        <v>1713</v>
      </c>
      <c r="B973" s="241" t="s">
        <v>3403</v>
      </c>
      <c r="C973" s="241" t="s">
        <v>3156</v>
      </c>
    </row>
    <row r="974" spans="1:3" ht="12.75">
      <c r="A974" s="240" t="s">
        <v>1326</v>
      </c>
      <c r="B974" s="240" t="s">
        <v>3404</v>
      </c>
      <c r="C974" s="240" t="s">
        <v>3167</v>
      </c>
    </row>
    <row r="975" spans="1:3" ht="12.75">
      <c r="A975" s="241" t="s">
        <v>615</v>
      </c>
      <c r="B975" s="241" t="s">
        <v>3405</v>
      </c>
      <c r="C975" s="241" t="s">
        <v>3192</v>
      </c>
    </row>
    <row r="976" spans="1:3" ht="12.75">
      <c r="A976" s="240" t="s">
        <v>882</v>
      </c>
      <c r="B976" s="240" t="s">
        <v>3406</v>
      </c>
      <c r="C976" s="240" t="s">
        <v>3194</v>
      </c>
    </row>
    <row r="977" spans="1:3" ht="12.75">
      <c r="A977" s="241" t="s">
        <v>284</v>
      </c>
      <c r="B977" s="241" t="s">
        <v>3407</v>
      </c>
      <c r="C977" s="241" t="s">
        <v>3167</v>
      </c>
    </row>
    <row r="978" spans="1:3" ht="12.75">
      <c r="A978" s="240" t="s">
        <v>202</v>
      </c>
      <c r="B978" s="240" t="s">
        <v>3408</v>
      </c>
      <c r="C978" s="240" t="s">
        <v>1938</v>
      </c>
    </row>
    <row r="979" spans="1:3" ht="12.75">
      <c r="A979" s="241" t="s">
        <v>196</v>
      </c>
      <c r="B979" s="241" t="s">
        <v>3409</v>
      </c>
      <c r="C979" s="241" t="s">
        <v>1061</v>
      </c>
    </row>
    <row r="980" spans="1:3" ht="12.75">
      <c r="A980" s="240" t="s">
        <v>3410</v>
      </c>
      <c r="B980" s="240" t="s">
        <v>3411</v>
      </c>
      <c r="C980" s="240" t="s">
        <v>1061</v>
      </c>
    </row>
    <row r="981" spans="1:3" ht="12.75">
      <c r="A981" s="241" t="s">
        <v>3412</v>
      </c>
      <c r="B981" s="241" t="s">
        <v>3413</v>
      </c>
      <c r="C981" s="241" t="s">
        <v>1061</v>
      </c>
    </row>
    <row r="982" spans="1:3" ht="12.75">
      <c r="A982" s="240" t="s">
        <v>1275</v>
      </c>
      <c r="B982" s="240" t="s">
        <v>3414</v>
      </c>
      <c r="C982" s="240" t="s">
        <v>3167</v>
      </c>
    </row>
    <row r="983" spans="1:3" ht="12.75">
      <c r="A983" s="241" t="s">
        <v>521</v>
      </c>
      <c r="B983" s="241" t="s">
        <v>3415</v>
      </c>
      <c r="C983" s="241" t="s">
        <v>1061</v>
      </c>
    </row>
    <row r="984" spans="1:3" ht="12.75">
      <c r="A984" s="240" t="s">
        <v>829</v>
      </c>
      <c r="B984" s="240" t="s">
        <v>3416</v>
      </c>
      <c r="C984" s="240" t="s">
        <v>3223</v>
      </c>
    </row>
    <row r="985" spans="1:3" ht="12.75">
      <c r="A985" s="241" t="s">
        <v>1203</v>
      </c>
      <c r="B985" s="241" t="s">
        <v>3417</v>
      </c>
      <c r="C985" s="241" t="s">
        <v>3167</v>
      </c>
    </row>
    <row r="986" spans="1:3" ht="12.75">
      <c r="A986" s="240" t="s">
        <v>853</v>
      </c>
      <c r="B986" s="240" t="s">
        <v>3418</v>
      </c>
      <c r="C986" s="240" t="s">
        <v>3194</v>
      </c>
    </row>
    <row r="987" spans="1:3" ht="12.75">
      <c r="A987" s="241" t="s">
        <v>839</v>
      </c>
      <c r="B987" s="241" t="s">
        <v>3419</v>
      </c>
      <c r="C987" s="241" t="s">
        <v>3170</v>
      </c>
    </row>
    <row r="988" spans="1:3" ht="12.75">
      <c r="A988" s="240" t="s">
        <v>1079</v>
      </c>
      <c r="B988" s="240" t="s">
        <v>3420</v>
      </c>
      <c r="C988" s="240" t="s">
        <v>3223</v>
      </c>
    </row>
    <row r="989" spans="1:3" ht="12.75">
      <c r="A989" s="241" t="s">
        <v>1206</v>
      </c>
      <c r="B989" s="241" t="s">
        <v>3421</v>
      </c>
      <c r="C989" s="241" t="s">
        <v>3183</v>
      </c>
    </row>
    <row r="990" spans="1:3" ht="12.75">
      <c r="A990" s="240" t="s">
        <v>730</v>
      </c>
      <c r="B990" s="240" t="s">
        <v>3422</v>
      </c>
      <c r="C990" s="240" t="s">
        <v>3167</v>
      </c>
    </row>
    <row r="991" spans="1:3" ht="12.75">
      <c r="A991" s="241" t="s">
        <v>880</v>
      </c>
      <c r="B991" s="241" t="s">
        <v>3423</v>
      </c>
      <c r="C991" s="241" t="s">
        <v>3167</v>
      </c>
    </row>
    <row r="992" spans="1:3" ht="12.75">
      <c r="A992" s="240" t="s">
        <v>317</v>
      </c>
      <c r="B992" s="240" t="s">
        <v>2213</v>
      </c>
      <c r="C992" s="240" t="s">
        <v>3223</v>
      </c>
    </row>
    <row r="993" spans="1:3" ht="12.75">
      <c r="A993" s="241" t="s">
        <v>884</v>
      </c>
      <c r="B993" s="241" t="s">
        <v>2145</v>
      </c>
      <c r="C993" s="241" t="s">
        <v>3216</v>
      </c>
    </row>
    <row r="994" spans="1:3" ht="12.75">
      <c r="A994" s="240" t="s">
        <v>3424</v>
      </c>
      <c r="B994" s="240" t="s">
        <v>3425</v>
      </c>
      <c r="C994" s="240" t="s">
        <v>3238</v>
      </c>
    </row>
    <row r="995" spans="1:3" ht="12.75">
      <c r="A995" s="241" t="s">
        <v>596</v>
      </c>
      <c r="B995" s="241" t="s">
        <v>3426</v>
      </c>
      <c r="C995" s="241" t="s">
        <v>3170</v>
      </c>
    </row>
    <row r="996" spans="1:3" ht="12.75">
      <c r="A996" s="240" t="s">
        <v>1093</v>
      </c>
      <c r="B996" s="240" t="s">
        <v>3427</v>
      </c>
      <c r="C996" s="240" t="s">
        <v>3428</v>
      </c>
    </row>
    <row r="997" spans="1:3" ht="12.75">
      <c r="A997" s="241" t="s">
        <v>1397</v>
      </c>
      <c r="B997" s="241" t="s">
        <v>3429</v>
      </c>
      <c r="C997" s="241" t="s">
        <v>2711</v>
      </c>
    </row>
    <row r="998" spans="1:3" ht="12.75">
      <c r="A998" s="240" t="s">
        <v>2052</v>
      </c>
      <c r="B998" s="240" t="s">
        <v>3430</v>
      </c>
      <c r="C998" s="240" t="s">
        <v>3170</v>
      </c>
    </row>
    <row r="999" spans="1:3" ht="12.75">
      <c r="A999" s="241" t="s">
        <v>3431</v>
      </c>
      <c r="B999" s="241" t="s">
        <v>3432</v>
      </c>
      <c r="C999" s="241" t="s">
        <v>3170</v>
      </c>
    </row>
    <row r="1000" spans="1:3" ht="12.75">
      <c r="A1000" s="240" t="s">
        <v>1794</v>
      </c>
      <c r="B1000" s="240" t="s">
        <v>3433</v>
      </c>
      <c r="C1000" s="240" t="s">
        <v>3170</v>
      </c>
    </row>
    <row r="1001" spans="1:3" ht="12.75">
      <c r="A1001" s="241" t="s">
        <v>1125</v>
      </c>
      <c r="B1001" s="241" t="s">
        <v>3434</v>
      </c>
      <c r="C1001" s="241" t="s">
        <v>2711</v>
      </c>
    </row>
    <row r="1002" spans="1:3" ht="12.75">
      <c r="A1002" s="240" t="s">
        <v>1154</v>
      </c>
      <c r="B1002" s="240" t="s">
        <v>3435</v>
      </c>
      <c r="C1002" s="240" t="s">
        <v>3177</v>
      </c>
    </row>
    <row r="1003" spans="1:3" ht="12.75">
      <c r="A1003" s="241" t="s">
        <v>590</v>
      </c>
      <c r="B1003" s="241" t="s">
        <v>3436</v>
      </c>
      <c r="C1003" s="241" t="s">
        <v>3216</v>
      </c>
    </row>
    <row r="1004" spans="1:3" ht="12.75">
      <c r="A1004" s="240" t="s">
        <v>2100</v>
      </c>
      <c r="B1004" s="240" t="s">
        <v>3437</v>
      </c>
      <c r="C1004" s="240" t="s">
        <v>3223</v>
      </c>
    </row>
    <row r="1005" spans="1:3" ht="12.75">
      <c r="A1005" s="241" t="s">
        <v>602</v>
      </c>
      <c r="B1005" s="241" t="s">
        <v>3438</v>
      </c>
      <c r="C1005" s="241" t="s">
        <v>3170</v>
      </c>
    </row>
    <row r="1006" spans="1:3" ht="12.75">
      <c r="A1006" s="240" t="s">
        <v>913</v>
      </c>
      <c r="B1006" s="240" t="s">
        <v>3439</v>
      </c>
      <c r="C1006" s="240" t="s">
        <v>3158</v>
      </c>
    </row>
    <row r="1007" spans="1:3" ht="12.75">
      <c r="A1007" s="241" t="s">
        <v>426</v>
      </c>
      <c r="B1007" s="241" t="s">
        <v>3440</v>
      </c>
      <c r="C1007" s="241" t="s">
        <v>3167</v>
      </c>
    </row>
    <row r="1008" spans="1:3" ht="12.75">
      <c r="A1008" s="240" t="s">
        <v>247</v>
      </c>
      <c r="B1008" s="240" t="s">
        <v>3441</v>
      </c>
      <c r="C1008" s="240" t="s">
        <v>1061</v>
      </c>
    </row>
    <row r="1009" spans="1:3" ht="12.75">
      <c r="A1009" s="241" t="s">
        <v>197</v>
      </c>
      <c r="B1009" s="241" t="s">
        <v>3442</v>
      </c>
      <c r="C1009" s="241" t="s">
        <v>3194</v>
      </c>
    </row>
    <row r="1010" spans="1:3" ht="12.75">
      <c r="A1010" s="240" t="s">
        <v>1412</v>
      </c>
      <c r="B1010" s="240" t="s">
        <v>3443</v>
      </c>
      <c r="C1010" s="240" t="s">
        <v>3158</v>
      </c>
    </row>
    <row r="1011" spans="1:3" ht="12.75">
      <c r="A1011" s="241" t="s">
        <v>3444</v>
      </c>
      <c r="B1011" s="241" t="s">
        <v>3445</v>
      </c>
      <c r="C1011" s="241" t="s">
        <v>1061</v>
      </c>
    </row>
    <row r="1012" spans="1:3" ht="12.75">
      <c r="A1012" s="240" t="s">
        <v>1092</v>
      </c>
      <c r="B1012" s="240" t="s">
        <v>3446</v>
      </c>
      <c r="C1012" s="240" t="s">
        <v>3170</v>
      </c>
    </row>
    <row r="1013" spans="1:3" ht="12.75">
      <c r="A1013" s="241" t="s">
        <v>637</v>
      </c>
      <c r="B1013" s="241" t="s">
        <v>3447</v>
      </c>
      <c r="C1013" s="241" t="s">
        <v>3167</v>
      </c>
    </row>
    <row r="1014" spans="1:3" ht="12.75">
      <c r="A1014" s="240" t="s">
        <v>638</v>
      </c>
      <c r="B1014" s="240" t="s">
        <v>3448</v>
      </c>
      <c r="C1014" s="240" t="s">
        <v>3210</v>
      </c>
    </row>
    <row r="1015" spans="1:3" ht="12.75">
      <c r="A1015" s="241" t="s">
        <v>1096</v>
      </c>
      <c r="B1015" s="241" t="s">
        <v>3449</v>
      </c>
      <c r="C1015" s="241" t="s">
        <v>3170</v>
      </c>
    </row>
    <row r="1016" spans="1:3" ht="12.75">
      <c r="A1016" s="240" t="s">
        <v>1097</v>
      </c>
      <c r="B1016" s="240" t="s">
        <v>3450</v>
      </c>
      <c r="C1016" s="240" t="s">
        <v>1061</v>
      </c>
    </row>
    <row r="1017" spans="1:3" ht="12.75">
      <c r="A1017" s="241" t="s">
        <v>1342</v>
      </c>
      <c r="B1017" s="241" t="s">
        <v>3451</v>
      </c>
      <c r="C1017" s="241" t="s">
        <v>3174</v>
      </c>
    </row>
    <row r="1018" spans="1:3" ht="12.75">
      <c r="A1018" s="240" t="s">
        <v>1706</v>
      </c>
      <c r="B1018" s="240" t="s">
        <v>3452</v>
      </c>
      <c r="C1018" s="240" t="s">
        <v>3170</v>
      </c>
    </row>
    <row r="1019" spans="1:3" ht="12.75">
      <c r="A1019" s="241" t="s">
        <v>517</v>
      </c>
      <c r="B1019" s="241" t="s">
        <v>3453</v>
      </c>
      <c r="C1019" s="241" t="s">
        <v>3194</v>
      </c>
    </row>
    <row r="1020" spans="1:3" ht="12.75">
      <c r="A1020" s="240" t="s">
        <v>1555</v>
      </c>
      <c r="B1020" s="240" t="s">
        <v>3454</v>
      </c>
      <c r="C1020" s="240" t="s">
        <v>3455</v>
      </c>
    </row>
    <row r="1021" spans="1:3" ht="12.75">
      <c r="A1021" s="241" t="s">
        <v>1841</v>
      </c>
      <c r="B1021" s="241" t="s">
        <v>3456</v>
      </c>
      <c r="C1021" s="241" t="s">
        <v>3170</v>
      </c>
    </row>
    <row r="1022" spans="1:3" ht="12.75">
      <c r="A1022" s="240" t="s">
        <v>1815</v>
      </c>
      <c r="B1022" s="240" t="s">
        <v>3457</v>
      </c>
      <c r="C1022" s="240" t="s">
        <v>3458</v>
      </c>
    </row>
    <row r="1023" spans="1:3" ht="12.75">
      <c r="A1023" s="241" t="s">
        <v>408</v>
      </c>
      <c r="B1023" s="241" t="s">
        <v>2926</v>
      </c>
      <c r="C1023" s="241" t="s">
        <v>3194</v>
      </c>
    </row>
    <row r="1024" spans="1:3" ht="12.75">
      <c r="A1024" s="240" t="s">
        <v>1528</v>
      </c>
      <c r="B1024" s="240" t="s">
        <v>3459</v>
      </c>
      <c r="C1024" s="240" t="s">
        <v>3170</v>
      </c>
    </row>
    <row r="1025" spans="1:3" ht="12.75">
      <c r="A1025" s="241" t="s">
        <v>833</v>
      </c>
      <c r="B1025" s="241" t="s">
        <v>3460</v>
      </c>
      <c r="C1025" s="241" t="s">
        <v>3167</v>
      </c>
    </row>
    <row r="1026" spans="1:3" ht="12.75">
      <c r="A1026" s="240" t="s">
        <v>142</v>
      </c>
      <c r="B1026" s="240" t="s">
        <v>3461</v>
      </c>
      <c r="C1026" s="240" t="s">
        <v>3167</v>
      </c>
    </row>
    <row r="1027" spans="1:3" ht="12.75">
      <c r="A1027" s="241" t="s">
        <v>1809</v>
      </c>
      <c r="B1027" s="241" t="s">
        <v>3462</v>
      </c>
      <c r="C1027" s="241" t="s">
        <v>3192</v>
      </c>
    </row>
    <row r="1028" spans="1:3" ht="12.75">
      <c r="A1028" s="240" t="s">
        <v>104</v>
      </c>
      <c r="B1028" s="240" t="s">
        <v>3463</v>
      </c>
      <c r="C1028" s="240" t="s">
        <v>3192</v>
      </c>
    </row>
    <row r="1029" spans="1:3" ht="12.75">
      <c r="A1029" s="241" t="s">
        <v>713</v>
      </c>
      <c r="B1029" s="241" t="s">
        <v>3464</v>
      </c>
      <c r="C1029" s="241" t="s">
        <v>3167</v>
      </c>
    </row>
    <row r="1030" spans="1:3" ht="12.75">
      <c r="A1030" s="240" t="s">
        <v>1331</v>
      </c>
      <c r="B1030" s="240" t="s">
        <v>5588</v>
      </c>
      <c r="C1030" s="240" t="s">
        <v>3194</v>
      </c>
    </row>
    <row r="1031" spans="1:3" ht="12.75">
      <c r="A1031" s="241" t="s">
        <v>1261</v>
      </c>
      <c r="B1031" s="241" t="s">
        <v>3465</v>
      </c>
      <c r="C1031" s="241" t="s">
        <v>3216</v>
      </c>
    </row>
    <row r="1032" spans="1:3" ht="12.75">
      <c r="A1032" s="240" t="s">
        <v>1780</v>
      </c>
      <c r="B1032" s="240" t="s">
        <v>3466</v>
      </c>
      <c r="C1032" s="240" t="s">
        <v>2711</v>
      </c>
    </row>
    <row r="1033" spans="1:3" ht="12.75">
      <c r="A1033" s="241" t="s">
        <v>364</v>
      </c>
      <c r="B1033" s="241" t="s">
        <v>3467</v>
      </c>
      <c r="C1033" s="241" t="s">
        <v>1061</v>
      </c>
    </row>
    <row r="1034" spans="1:3" ht="12.75">
      <c r="A1034" s="240" t="s">
        <v>1401</v>
      </c>
      <c r="B1034" s="240" t="s">
        <v>3468</v>
      </c>
      <c r="C1034" s="240" t="s">
        <v>3458</v>
      </c>
    </row>
    <row r="1035" spans="1:3" ht="12.75">
      <c r="A1035" s="241" t="s">
        <v>3469</v>
      </c>
      <c r="B1035" s="241" t="s">
        <v>3470</v>
      </c>
      <c r="C1035" s="241" t="s">
        <v>3167</v>
      </c>
    </row>
    <row r="1036" spans="1:3" ht="12.75">
      <c r="A1036" s="240" t="s">
        <v>1164</v>
      </c>
      <c r="B1036" s="240" t="s">
        <v>5045</v>
      </c>
      <c r="C1036" s="240" t="s">
        <v>3181</v>
      </c>
    </row>
    <row r="1037" spans="1:3" ht="12.75">
      <c r="A1037" s="241" t="s">
        <v>1184</v>
      </c>
      <c r="B1037" s="241" t="s">
        <v>3471</v>
      </c>
      <c r="C1037" s="241" t="s">
        <v>3167</v>
      </c>
    </row>
    <row r="1038" spans="1:3" ht="12.75">
      <c r="A1038" s="240" t="s">
        <v>693</v>
      </c>
      <c r="B1038" s="240" t="s">
        <v>3472</v>
      </c>
      <c r="C1038" s="240" t="s">
        <v>3177</v>
      </c>
    </row>
    <row r="1039" spans="1:3" ht="12.75">
      <c r="A1039" s="241" t="s">
        <v>541</v>
      </c>
      <c r="B1039" s="241" t="s">
        <v>3473</v>
      </c>
      <c r="C1039" s="241" t="s">
        <v>3167</v>
      </c>
    </row>
    <row r="1040" spans="1:3" ht="12.75">
      <c r="A1040" s="240" t="s">
        <v>589</v>
      </c>
      <c r="B1040" s="240" t="s">
        <v>3474</v>
      </c>
      <c r="C1040" s="240" t="s">
        <v>3177</v>
      </c>
    </row>
    <row r="1041" spans="1:3" ht="12.75">
      <c r="A1041" s="241" t="s">
        <v>445</v>
      </c>
      <c r="B1041" s="241" t="s">
        <v>3475</v>
      </c>
      <c r="C1041" s="241" t="s">
        <v>3158</v>
      </c>
    </row>
    <row r="1042" spans="1:3" ht="12.75">
      <c r="A1042" s="240" t="s">
        <v>584</v>
      </c>
      <c r="B1042" s="240" t="s">
        <v>3476</v>
      </c>
      <c r="C1042" s="240" t="s">
        <v>3238</v>
      </c>
    </row>
    <row r="1043" spans="1:3" ht="12.75">
      <c r="A1043" s="241" t="s">
        <v>579</v>
      </c>
      <c r="B1043" s="241" t="s">
        <v>3477</v>
      </c>
      <c r="C1043" s="241" t="s">
        <v>3216</v>
      </c>
    </row>
    <row r="1044" spans="1:3" ht="12.75">
      <c r="A1044" s="240" t="s">
        <v>1839</v>
      </c>
      <c r="B1044" s="240" t="s">
        <v>5046</v>
      </c>
      <c r="C1044" s="240" t="s">
        <v>3167</v>
      </c>
    </row>
    <row r="1045" spans="1:3" ht="12.75">
      <c r="A1045" s="241" t="s">
        <v>353</v>
      </c>
      <c r="B1045" s="241" t="s">
        <v>3478</v>
      </c>
      <c r="C1045" s="241" t="s">
        <v>3479</v>
      </c>
    </row>
    <row r="1046" spans="1:3" ht="12.75">
      <c r="A1046" s="240" t="s">
        <v>154</v>
      </c>
      <c r="B1046" s="240" t="s">
        <v>3480</v>
      </c>
      <c r="C1046" s="240" t="s">
        <v>3230</v>
      </c>
    </row>
    <row r="1047" spans="1:3" ht="12.75">
      <c r="A1047" s="241" t="s">
        <v>232</v>
      </c>
      <c r="B1047" s="241" t="s">
        <v>3481</v>
      </c>
      <c r="C1047" s="241" t="s">
        <v>3249</v>
      </c>
    </row>
    <row r="1048" spans="1:3" ht="12.75">
      <c r="A1048" s="240" t="s">
        <v>2087</v>
      </c>
      <c r="B1048" s="240" t="s">
        <v>3482</v>
      </c>
      <c r="C1048" s="240" t="s">
        <v>3170</v>
      </c>
    </row>
    <row r="1049" spans="1:3" ht="12.75">
      <c r="A1049" s="241" t="s">
        <v>1904</v>
      </c>
      <c r="B1049" s="241" t="s">
        <v>3483</v>
      </c>
      <c r="C1049" s="241" t="s">
        <v>3216</v>
      </c>
    </row>
    <row r="1050" spans="1:3" ht="12.75">
      <c r="A1050" s="240" t="s">
        <v>551</v>
      </c>
      <c r="B1050" s="240" t="s">
        <v>3484</v>
      </c>
      <c r="C1050" s="240" t="s">
        <v>1061</v>
      </c>
    </row>
    <row r="1051" spans="1:3" ht="12.75">
      <c r="A1051" s="241" t="s">
        <v>1781</v>
      </c>
      <c r="B1051" s="241" t="s">
        <v>3485</v>
      </c>
      <c r="C1051" s="241" t="s">
        <v>3194</v>
      </c>
    </row>
    <row r="1052" spans="1:3" ht="12.75">
      <c r="A1052" s="240" t="s">
        <v>1330</v>
      </c>
      <c r="B1052" s="240" t="s">
        <v>3486</v>
      </c>
      <c r="C1052" s="240" t="s">
        <v>3194</v>
      </c>
    </row>
    <row r="1053" spans="1:3" ht="12.75">
      <c r="A1053" s="241" t="s">
        <v>188</v>
      </c>
      <c r="B1053" s="241" t="s">
        <v>3487</v>
      </c>
      <c r="C1053" s="241" t="s">
        <v>3194</v>
      </c>
    </row>
    <row r="1054" spans="1:3" ht="12.75">
      <c r="A1054" s="240" t="s">
        <v>2092</v>
      </c>
      <c r="B1054" s="240" t="s">
        <v>5047</v>
      </c>
      <c r="C1054" s="240" t="s">
        <v>3223</v>
      </c>
    </row>
    <row r="1055" spans="1:3" ht="12.75">
      <c r="A1055" s="241" t="s">
        <v>1235</v>
      </c>
      <c r="B1055" s="241" t="s">
        <v>3488</v>
      </c>
      <c r="C1055" s="241" t="s">
        <v>1061</v>
      </c>
    </row>
    <row r="1056" spans="1:3" ht="12.75">
      <c r="A1056" s="240" t="s">
        <v>2033</v>
      </c>
      <c r="B1056" s="240" t="s">
        <v>3489</v>
      </c>
      <c r="C1056" s="240" t="s">
        <v>3183</v>
      </c>
    </row>
    <row r="1057" spans="1:3" ht="12.75">
      <c r="A1057" s="241" t="s">
        <v>3490</v>
      </c>
      <c r="B1057" s="241" t="s">
        <v>3491</v>
      </c>
      <c r="C1057" s="241" t="s">
        <v>3238</v>
      </c>
    </row>
    <row r="1058" spans="1:3" ht="12.75">
      <c r="A1058" s="240" t="s">
        <v>1444</v>
      </c>
      <c r="B1058" s="240" t="s">
        <v>3492</v>
      </c>
      <c r="C1058" s="240" t="s">
        <v>3192</v>
      </c>
    </row>
    <row r="1059" spans="1:3" ht="12.75">
      <c r="A1059" s="241" t="s">
        <v>550</v>
      </c>
      <c r="B1059" s="241" t="s">
        <v>3493</v>
      </c>
      <c r="C1059" s="241" t="s">
        <v>3167</v>
      </c>
    </row>
    <row r="1060" spans="1:3" ht="12.75">
      <c r="A1060" s="240" t="s">
        <v>366</v>
      </c>
      <c r="B1060" s="240" t="s">
        <v>3494</v>
      </c>
      <c r="C1060" s="240" t="s">
        <v>3495</v>
      </c>
    </row>
    <row r="1061" spans="1:3" ht="12.75">
      <c r="A1061" s="241" t="s">
        <v>971</v>
      </c>
      <c r="B1061" s="241" t="s">
        <v>3496</v>
      </c>
      <c r="C1061" s="241" t="s">
        <v>3241</v>
      </c>
    </row>
    <row r="1062" spans="1:3" ht="12.75">
      <c r="A1062" s="240" t="s">
        <v>668</v>
      </c>
      <c r="B1062" s="240" t="s">
        <v>3497</v>
      </c>
      <c r="C1062" s="240" t="s">
        <v>3277</v>
      </c>
    </row>
    <row r="1063" spans="1:3" ht="12.75">
      <c r="A1063" s="241" t="s">
        <v>248</v>
      </c>
      <c r="B1063" s="241" t="s">
        <v>3498</v>
      </c>
      <c r="C1063" s="241" t="s">
        <v>3170</v>
      </c>
    </row>
    <row r="1064" spans="1:3" ht="12.75">
      <c r="A1064" s="240" t="s">
        <v>319</v>
      </c>
      <c r="B1064" s="240" t="s">
        <v>3499</v>
      </c>
      <c r="C1064" s="240" t="s">
        <v>3170</v>
      </c>
    </row>
    <row r="1065" spans="1:3" ht="12.75">
      <c r="A1065" s="241" t="s">
        <v>984</v>
      </c>
      <c r="B1065" s="241" t="s">
        <v>3500</v>
      </c>
      <c r="C1065" s="241" t="s">
        <v>3223</v>
      </c>
    </row>
    <row r="1066" spans="1:3" ht="12.75">
      <c r="A1066" s="240" t="s">
        <v>1264</v>
      </c>
      <c r="B1066" s="240" t="s">
        <v>3501</v>
      </c>
      <c r="C1066" s="240" t="s">
        <v>3181</v>
      </c>
    </row>
    <row r="1067" spans="1:3" ht="12.75">
      <c r="A1067" s="241" t="s">
        <v>1241</v>
      </c>
      <c r="B1067" s="241" t="s">
        <v>5460</v>
      </c>
      <c r="C1067" s="241" t="s">
        <v>1938</v>
      </c>
    </row>
    <row r="1068" spans="1:3" ht="12.75">
      <c r="A1068" s="240" t="s">
        <v>294</v>
      </c>
      <c r="B1068" s="240" t="s">
        <v>3502</v>
      </c>
      <c r="C1068" s="240" t="s">
        <v>3210</v>
      </c>
    </row>
    <row r="1069" spans="1:3" ht="12.75">
      <c r="A1069" s="241" t="s">
        <v>616</v>
      </c>
      <c r="B1069" s="241" t="s">
        <v>3503</v>
      </c>
      <c r="C1069" s="241" t="s">
        <v>3174</v>
      </c>
    </row>
    <row r="1070" spans="1:3" ht="12.75">
      <c r="A1070" s="240" t="s">
        <v>1269</v>
      </c>
      <c r="B1070" s="240" t="s">
        <v>3504</v>
      </c>
      <c r="C1070" s="240" t="s">
        <v>3174</v>
      </c>
    </row>
    <row r="1071" spans="1:3" ht="12.75">
      <c r="A1071" s="241" t="s">
        <v>636</v>
      </c>
      <c r="B1071" s="241" t="s">
        <v>3505</v>
      </c>
      <c r="C1071" s="241" t="s">
        <v>1061</v>
      </c>
    </row>
    <row r="1072" spans="1:3" ht="12.75">
      <c r="A1072" s="240" t="s">
        <v>684</v>
      </c>
      <c r="B1072" s="240" t="s">
        <v>3506</v>
      </c>
      <c r="C1072" s="240" t="s">
        <v>3167</v>
      </c>
    </row>
    <row r="1073" spans="1:3" ht="12.75">
      <c r="A1073" s="241" t="s">
        <v>2027</v>
      </c>
      <c r="B1073" s="241" t="s">
        <v>3507</v>
      </c>
      <c r="C1073" s="241" t="s">
        <v>2711</v>
      </c>
    </row>
    <row r="1074" spans="1:3" ht="12.75">
      <c r="A1074" s="240" t="s">
        <v>1225</v>
      </c>
      <c r="B1074" s="240" t="s">
        <v>3508</v>
      </c>
      <c r="C1074" s="240" t="s">
        <v>3181</v>
      </c>
    </row>
    <row r="1075" spans="1:3" ht="12.75">
      <c r="A1075" s="241" t="s">
        <v>852</v>
      </c>
      <c r="B1075" s="241" t="s">
        <v>3509</v>
      </c>
      <c r="C1075" s="241" t="s">
        <v>3194</v>
      </c>
    </row>
    <row r="1076" spans="1:3" ht="12.75">
      <c r="A1076" s="240" t="s">
        <v>749</v>
      </c>
      <c r="B1076" s="240" t="s">
        <v>3510</v>
      </c>
      <c r="C1076" s="240" t="s">
        <v>1061</v>
      </c>
    </row>
    <row r="1077" spans="1:3" ht="12.75">
      <c r="A1077" s="241" t="s">
        <v>542</v>
      </c>
      <c r="B1077" s="241" t="s">
        <v>3511</v>
      </c>
      <c r="C1077" s="241" t="s">
        <v>1938</v>
      </c>
    </row>
    <row r="1078" spans="1:3" ht="12.75">
      <c r="A1078" s="240" t="s">
        <v>587</v>
      </c>
      <c r="B1078" s="240" t="s">
        <v>3512</v>
      </c>
      <c r="C1078" s="240" t="s">
        <v>3194</v>
      </c>
    </row>
    <row r="1079" spans="1:3" ht="12.75">
      <c r="A1079" s="241" t="s">
        <v>588</v>
      </c>
      <c r="B1079" s="241" t="s">
        <v>3513</v>
      </c>
      <c r="C1079" s="241" t="s">
        <v>3223</v>
      </c>
    </row>
    <row r="1080" spans="1:3" ht="12.75">
      <c r="A1080" s="240" t="s">
        <v>1820</v>
      </c>
      <c r="B1080" s="240" t="s">
        <v>3514</v>
      </c>
      <c r="C1080" s="240" t="s">
        <v>3249</v>
      </c>
    </row>
    <row r="1081" spans="1:3" ht="12.75">
      <c r="A1081" s="241" t="s">
        <v>1784</v>
      </c>
      <c r="B1081" s="241" t="s">
        <v>3515</v>
      </c>
      <c r="C1081" s="241" t="s">
        <v>3206</v>
      </c>
    </row>
    <row r="1082" spans="1:3" ht="12.75">
      <c r="A1082" s="240" t="s">
        <v>830</v>
      </c>
      <c r="B1082" s="240" t="s">
        <v>3516</v>
      </c>
      <c r="C1082" s="240" t="s">
        <v>3223</v>
      </c>
    </row>
    <row r="1083" spans="1:3" ht="12.75">
      <c r="A1083" s="241" t="s">
        <v>1581</v>
      </c>
      <c r="B1083" s="241" t="s">
        <v>3517</v>
      </c>
      <c r="C1083" s="241" t="s">
        <v>3170</v>
      </c>
    </row>
    <row r="1084" spans="1:3" ht="12.75">
      <c r="A1084" s="240" t="s">
        <v>1338</v>
      </c>
      <c r="B1084" s="240" t="s">
        <v>3518</v>
      </c>
      <c r="C1084" s="240" t="s">
        <v>3158</v>
      </c>
    </row>
    <row r="1085" spans="1:3" ht="12.75">
      <c r="A1085" s="241" t="s">
        <v>1533</v>
      </c>
      <c r="B1085" s="241" t="s">
        <v>3519</v>
      </c>
      <c r="C1085" s="241" t="s">
        <v>3167</v>
      </c>
    </row>
    <row r="1086" spans="1:3" ht="12.75">
      <c r="A1086" s="240" t="s">
        <v>361</v>
      </c>
      <c r="B1086" s="240" t="s">
        <v>3520</v>
      </c>
      <c r="C1086" s="240" t="s">
        <v>3277</v>
      </c>
    </row>
    <row r="1087" spans="1:3" ht="12.75">
      <c r="A1087" s="241" t="s">
        <v>250</v>
      </c>
      <c r="B1087" s="241" t="s">
        <v>3521</v>
      </c>
      <c r="C1087" s="241" t="s">
        <v>3170</v>
      </c>
    </row>
    <row r="1088" spans="1:3" ht="12.75">
      <c r="A1088" s="240" t="s">
        <v>3522</v>
      </c>
      <c r="B1088" s="240" t="s">
        <v>3523</v>
      </c>
      <c r="C1088" s="240" t="s">
        <v>1061</v>
      </c>
    </row>
    <row r="1089" spans="1:3" ht="12.75">
      <c r="A1089" s="241" t="s">
        <v>1368</v>
      </c>
      <c r="B1089" s="241" t="s">
        <v>3524</v>
      </c>
      <c r="C1089" s="241" t="s">
        <v>3167</v>
      </c>
    </row>
    <row r="1090" spans="1:3" ht="12.75">
      <c r="A1090" s="240" t="s">
        <v>1185</v>
      </c>
      <c r="B1090" s="240" t="s">
        <v>3525</v>
      </c>
      <c r="C1090" s="240" t="s">
        <v>1061</v>
      </c>
    </row>
    <row r="1091" spans="1:3" ht="12.75">
      <c r="A1091" s="241" t="s">
        <v>1369</v>
      </c>
      <c r="B1091" s="241" t="s">
        <v>3526</v>
      </c>
      <c r="C1091" s="241" t="s">
        <v>1061</v>
      </c>
    </row>
    <row r="1092" spans="1:3" ht="12.75">
      <c r="A1092" s="240" t="s">
        <v>1370</v>
      </c>
      <c r="B1092" s="240" t="s">
        <v>3527</v>
      </c>
      <c r="C1092" s="240" t="s">
        <v>1061</v>
      </c>
    </row>
    <row r="1093" spans="1:3" ht="12.75">
      <c r="A1093" s="241" t="s">
        <v>2034</v>
      </c>
      <c r="B1093" s="241" t="s">
        <v>3528</v>
      </c>
      <c r="C1093" s="241" t="s">
        <v>1061</v>
      </c>
    </row>
    <row r="1094" spans="1:3" ht="12.75">
      <c r="A1094" s="240" t="s">
        <v>3529</v>
      </c>
      <c r="B1094" s="240" t="s">
        <v>3530</v>
      </c>
      <c r="C1094" s="240" t="s">
        <v>1061</v>
      </c>
    </row>
    <row r="1095" spans="1:3" ht="12.75">
      <c r="A1095" s="241" t="s">
        <v>1929</v>
      </c>
      <c r="B1095" s="241" t="s">
        <v>3531</v>
      </c>
      <c r="C1095" s="241" t="s">
        <v>3183</v>
      </c>
    </row>
    <row r="1096" spans="1:3" ht="12.75">
      <c r="A1096" s="240" t="s">
        <v>2002</v>
      </c>
      <c r="B1096" s="240" t="s">
        <v>3532</v>
      </c>
      <c r="C1096" s="240" t="s">
        <v>3241</v>
      </c>
    </row>
    <row r="1097" spans="1:3" ht="12.75">
      <c r="A1097" s="241" t="s">
        <v>642</v>
      </c>
      <c r="B1097" s="241" t="s">
        <v>3533</v>
      </c>
      <c r="C1097" s="241" t="s">
        <v>3194</v>
      </c>
    </row>
    <row r="1098" spans="1:3" ht="12.75">
      <c r="A1098" s="240" t="s">
        <v>725</v>
      </c>
      <c r="B1098" s="240" t="s">
        <v>3534</v>
      </c>
      <c r="C1098" s="240" t="s">
        <v>3216</v>
      </c>
    </row>
    <row r="1099" spans="1:3" ht="12.75">
      <c r="A1099" s="241" t="s">
        <v>1365</v>
      </c>
      <c r="B1099" s="241" t="s">
        <v>3535</v>
      </c>
      <c r="C1099" s="241" t="s">
        <v>3238</v>
      </c>
    </row>
    <row r="1100" spans="1:3" ht="12.75">
      <c r="A1100" s="240" t="s">
        <v>515</v>
      </c>
      <c r="B1100" s="240" t="s">
        <v>3536</v>
      </c>
      <c r="C1100" s="240" t="s">
        <v>3156</v>
      </c>
    </row>
    <row r="1101" spans="1:3" ht="12.75">
      <c r="A1101" s="241" t="s">
        <v>1939</v>
      </c>
      <c r="B1101" s="241" t="s">
        <v>3537</v>
      </c>
      <c r="C1101" s="241" t="s">
        <v>866</v>
      </c>
    </row>
    <row r="1102" spans="1:3" ht="12.75">
      <c r="A1102" s="240" t="s">
        <v>1940</v>
      </c>
      <c r="B1102" s="240" t="s">
        <v>3538</v>
      </c>
      <c r="C1102" s="240" t="s">
        <v>3170</v>
      </c>
    </row>
    <row r="1103" spans="1:3" ht="12.75">
      <c r="A1103" s="241" t="s">
        <v>3539</v>
      </c>
      <c r="B1103" s="241" t="s">
        <v>3540</v>
      </c>
      <c r="C1103" s="241" t="s">
        <v>1061</v>
      </c>
    </row>
    <row r="1104" spans="1:3" ht="12.75">
      <c r="A1104" s="240" t="s">
        <v>1941</v>
      </c>
      <c r="B1104" s="240" t="s">
        <v>3541</v>
      </c>
      <c r="C1104" s="240" t="s">
        <v>866</v>
      </c>
    </row>
    <row r="1105" spans="1:3" ht="12.75">
      <c r="A1105" s="241" t="s">
        <v>1942</v>
      </c>
      <c r="B1105" s="241" t="s">
        <v>3542</v>
      </c>
      <c r="C1105" s="241" t="s">
        <v>866</v>
      </c>
    </row>
    <row r="1106" spans="1:3" ht="12.75">
      <c r="A1106" s="240" t="s">
        <v>3543</v>
      </c>
      <c r="B1106" s="240" t="s">
        <v>3544</v>
      </c>
      <c r="C1106" s="240" t="s">
        <v>866</v>
      </c>
    </row>
    <row r="1107" spans="1:3" ht="12.75">
      <c r="A1107" s="241" t="s">
        <v>3545</v>
      </c>
      <c r="B1107" s="241" t="s">
        <v>3546</v>
      </c>
      <c r="C1107" s="241" t="s">
        <v>1797</v>
      </c>
    </row>
    <row r="1108" spans="1:3" ht="12.75">
      <c r="A1108" s="240" t="s">
        <v>3547</v>
      </c>
      <c r="B1108" s="240" t="s">
        <v>3548</v>
      </c>
      <c r="C1108" s="240" t="s">
        <v>866</v>
      </c>
    </row>
    <row r="1109" spans="1:3" ht="12.75">
      <c r="A1109" s="241" t="s">
        <v>1943</v>
      </c>
      <c r="B1109" s="241" t="s">
        <v>3549</v>
      </c>
      <c r="C1109" s="241" t="s">
        <v>3550</v>
      </c>
    </row>
    <row r="1110" spans="1:3" ht="12.75">
      <c r="A1110" s="240" t="s">
        <v>3551</v>
      </c>
      <c r="B1110" s="240" t="s">
        <v>3552</v>
      </c>
      <c r="C1110" s="240" t="s">
        <v>1797</v>
      </c>
    </row>
    <row r="1111" spans="1:3" ht="12.75">
      <c r="A1111" s="241" t="s">
        <v>3553</v>
      </c>
      <c r="B1111" s="241" t="s">
        <v>3554</v>
      </c>
      <c r="C1111" s="241" t="s">
        <v>2043</v>
      </c>
    </row>
    <row r="1112" spans="1:3" ht="12.75">
      <c r="A1112" s="240" t="s">
        <v>3555</v>
      </c>
      <c r="B1112" s="240" t="s">
        <v>3556</v>
      </c>
      <c r="C1112" s="240" t="s">
        <v>2711</v>
      </c>
    </row>
    <row r="1113" spans="1:3" ht="12.75">
      <c r="A1113" s="241" t="s">
        <v>3557</v>
      </c>
      <c r="B1113" s="241" t="s">
        <v>3558</v>
      </c>
      <c r="C1113" s="241" t="s">
        <v>866</v>
      </c>
    </row>
    <row r="1114" spans="1:3" ht="12.75">
      <c r="A1114" s="240" t="s">
        <v>3559</v>
      </c>
      <c r="B1114" s="240" t="s">
        <v>3560</v>
      </c>
      <c r="C1114" s="240" t="s">
        <v>3177</v>
      </c>
    </row>
    <row r="1115" spans="1:3" ht="12.75">
      <c r="A1115" s="241" t="s">
        <v>1697</v>
      </c>
      <c r="B1115" s="241" t="s">
        <v>3561</v>
      </c>
      <c r="C1115" s="241" t="s">
        <v>866</v>
      </c>
    </row>
    <row r="1116" spans="1:3" ht="12.75">
      <c r="A1116" s="240" t="s">
        <v>3562</v>
      </c>
      <c r="B1116" s="240" t="s">
        <v>3563</v>
      </c>
      <c r="C1116" s="240" t="s">
        <v>3210</v>
      </c>
    </row>
    <row r="1117" spans="1:3" ht="12.75">
      <c r="A1117" s="241" t="s">
        <v>1371</v>
      </c>
      <c r="B1117" s="241" t="s">
        <v>3564</v>
      </c>
      <c r="C1117" s="241" t="s">
        <v>2043</v>
      </c>
    </row>
    <row r="1118" spans="1:3" ht="12.75">
      <c r="A1118" s="240" t="s">
        <v>3565</v>
      </c>
      <c r="B1118" s="240" t="s">
        <v>3566</v>
      </c>
      <c r="C1118" s="240" t="s">
        <v>1797</v>
      </c>
    </row>
    <row r="1119" spans="1:3" ht="12.75">
      <c r="A1119" s="241" t="s">
        <v>112</v>
      </c>
      <c r="B1119" s="241" t="s">
        <v>3567</v>
      </c>
      <c r="C1119" s="241" t="s">
        <v>866</v>
      </c>
    </row>
    <row r="1120" spans="1:3" ht="12.75">
      <c r="A1120" s="240" t="s">
        <v>3568</v>
      </c>
      <c r="B1120" s="240" t="s">
        <v>3569</v>
      </c>
      <c r="C1120" s="240" t="s">
        <v>866</v>
      </c>
    </row>
    <row r="1121" spans="1:3" ht="12.75">
      <c r="A1121" s="241" t="s">
        <v>3570</v>
      </c>
      <c r="B1121" s="241" t="s">
        <v>3571</v>
      </c>
      <c r="C1121" s="241" t="s">
        <v>866</v>
      </c>
    </row>
    <row r="1122" spans="1:3" ht="12.75">
      <c r="A1122" s="240" t="s">
        <v>1146</v>
      </c>
      <c r="B1122" s="240" t="s">
        <v>3572</v>
      </c>
      <c r="C1122" s="240" t="s">
        <v>866</v>
      </c>
    </row>
    <row r="1123" spans="1:3" ht="12.75">
      <c r="A1123" s="241" t="s">
        <v>1147</v>
      </c>
      <c r="B1123" s="241" t="s">
        <v>3573</v>
      </c>
      <c r="C1123" s="241" t="s">
        <v>866</v>
      </c>
    </row>
    <row r="1124" spans="1:3" ht="12.75">
      <c r="A1124" s="240" t="s">
        <v>1148</v>
      </c>
      <c r="B1124" s="240" t="s">
        <v>3574</v>
      </c>
      <c r="C1124" s="240" t="s">
        <v>866</v>
      </c>
    </row>
    <row r="1125" spans="1:3" ht="12.75">
      <c r="A1125" s="241" t="s">
        <v>3575</v>
      </c>
      <c r="B1125" s="241" t="s">
        <v>3576</v>
      </c>
      <c r="C1125" s="241" t="s">
        <v>866</v>
      </c>
    </row>
    <row r="1126" spans="1:3" ht="12.75">
      <c r="A1126" s="240" t="s">
        <v>1149</v>
      </c>
      <c r="B1126" s="240" t="s">
        <v>3577</v>
      </c>
      <c r="C1126" s="240" t="s">
        <v>866</v>
      </c>
    </row>
    <row r="1127" spans="1:3" ht="12.75">
      <c r="A1127" s="241" t="s">
        <v>1150</v>
      </c>
      <c r="B1127" s="241" t="s">
        <v>3578</v>
      </c>
      <c r="C1127" s="241" t="s">
        <v>866</v>
      </c>
    </row>
    <row r="1128" spans="1:3" ht="12.75">
      <c r="A1128" s="240" t="s">
        <v>3579</v>
      </c>
      <c r="B1128" s="240" t="s">
        <v>3580</v>
      </c>
      <c r="C1128" s="240" t="s">
        <v>866</v>
      </c>
    </row>
    <row r="1129" spans="1:3" ht="12.75">
      <c r="A1129" s="241" t="s">
        <v>3581</v>
      </c>
      <c r="B1129" s="241" t="s">
        <v>3582</v>
      </c>
      <c r="C1129" s="241" t="s">
        <v>866</v>
      </c>
    </row>
    <row r="1130" spans="1:3" ht="12.75">
      <c r="A1130" s="240" t="s">
        <v>333</v>
      </c>
      <c r="B1130" s="240" t="s">
        <v>3583</v>
      </c>
      <c r="C1130" s="240" t="s">
        <v>866</v>
      </c>
    </row>
    <row r="1131" spans="1:3" ht="12.75">
      <c r="A1131" s="241" t="s">
        <v>334</v>
      </c>
      <c r="B1131" s="241" t="s">
        <v>3584</v>
      </c>
      <c r="C1131" s="241" t="s">
        <v>866</v>
      </c>
    </row>
    <row r="1132" spans="1:3" ht="12.75">
      <c r="A1132" s="240" t="s">
        <v>161</v>
      </c>
      <c r="B1132" s="240" t="s">
        <v>3585</v>
      </c>
      <c r="C1132" s="240" t="s">
        <v>866</v>
      </c>
    </row>
    <row r="1133" spans="1:3" ht="12.75">
      <c r="A1133" s="241" t="s">
        <v>3586</v>
      </c>
      <c r="B1133" s="241" t="s">
        <v>3587</v>
      </c>
      <c r="C1133" s="241" t="s">
        <v>866</v>
      </c>
    </row>
    <row r="1134" spans="1:3" ht="12.75">
      <c r="A1134" s="240" t="s">
        <v>162</v>
      </c>
      <c r="B1134" s="240" t="s">
        <v>3588</v>
      </c>
      <c r="C1134" s="240" t="s">
        <v>866</v>
      </c>
    </row>
    <row r="1135" spans="1:3" ht="12.75">
      <c r="A1135" s="241" t="s">
        <v>163</v>
      </c>
      <c r="B1135" s="241" t="s">
        <v>3589</v>
      </c>
      <c r="C1135" s="241" t="s">
        <v>866</v>
      </c>
    </row>
    <row r="1136" spans="1:3" ht="12.75">
      <c r="A1136" s="240" t="s">
        <v>3590</v>
      </c>
      <c r="B1136" s="240" t="s">
        <v>3591</v>
      </c>
      <c r="C1136" s="240" t="s">
        <v>866</v>
      </c>
    </row>
    <row r="1137" spans="1:3" ht="12.75">
      <c r="A1137" s="241" t="s">
        <v>144</v>
      </c>
      <c r="B1137" s="241" t="s">
        <v>3592</v>
      </c>
      <c r="C1137" s="241" t="s">
        <v>866</v>
      </c>
    </row>
    <row r="1138" spans="1:3" ht="12.75">
      <c r="A1138" s="240" t="s">
        <v>324</v>
      </c>
      <c r="B1138" s="240" t="s">
        <v>3593</v>
      </c>
      <c r="C1138" s="240" t="s">
        <v>866</v>
      </c>
    </row>
    <row r="1139" spans="1:3" ht="12.75">
      <c r="A1139" s="241" t="s">
        <v>325</v>
      </c>
      <c r="B1139" s="241" t="s">
        <v>3594</v>
      </c>
      <c r="C1139" s="241" t="s">
        <v>866</v>
      </c>
    </row>
    <row r="1140" spans="1:3" ht="12.75">
      <c r="A1140" s="240" t="s">
        <v>113</v>
      </c>
      <c r="B1140" s="240" t="s">
        <v>3595</v>
      </c>
      <c r="C1140" s="240" t="s">
        <v>866</v>
      </c>
    </row>
    <row r="1141" spans="1:3" ht="12.75">
      <c r="A1141" s="241" t="s">
        <v>3596</v>
      </c>
      <c r="B1141" s="241" t="s">
        <v>3597</v>
      </c>
      <c r="C1141" s="241" t="s">
        <v>866</v>
      </c>
    </row>
    <row r="1142" spans="1:3" ht="12.75">
      <c r="A1142" s="240" t="s">
        <v>330</v>
      </c>
      <c r="B1142" s="240" t="s">
        <v>3598</v>
      </c>
      <c r="C1142" s="240" t="s">
        <v>866</v>
      </c>
    </row>
    <row r="1143" spans="1:3" ht="12.75">
      <c r="A1143" s="241" t="s">
        <v>1944</v>
      </c>
      <c r="B1143" s="241" t="s">
        <v>3599</v>
      </c>
      <c r="C1143" s="241" t="s">
        <v>866</v>
      </c>
    </row>
    <row r="1144" spans="1:3" ht="12.75">
      <c r="A1144" s="240" t="s">
        <v>331</v>
      </c>
      <c r="B1144" s="240" t="s">
        <v>3600</v>
      </c>
      <c r="C1144" s="240" t="s">
        <v>866</v>
      </c>
    </row>
    <row r="1145" spans="1:3" ht="12.75">
      <c r="A1145" s="241" t="s">
        <v>332</v>
      </c>
      <c r="B1145" s="241" t="s">
        <v>3601</v>
      </c>
      <c r="C1145" s="241" t="s">
        <v>866</v>
      </c>
    </row>
    <row r="1146" spans="1:3" ht="12.75">
      <c r="A1146" s="240" t="s">
        <v>1914</v>
      </c>
      <c r="B1146" s="240" t="s">
        <v>3602</v>
      </c>
      <c r="C1146" s="240" t="s">
        <v>866</v>
      </c>
    </row>
    <row r="1147" spans="1:3" ht="12.75">
      <c r="A1147" s="241" t="s">
        <v>1474</v>
      </c>
      <c r="B1147" s="241" t="s">
        <v>3603</v>
      </c>
      <c r="C1147" s="241" t="s">
        <v>866</v>
      </c>
    </row>
    <row r="1148" spans="1:3" ht="12.75">
      <c r="A1148" s="240" t="s">
        <v>1475</v>
      </c>
      <c r="B1148" s="240" t="s">
        <v>3604</v>
      </c>
      <c r="C1148" s="240" t="s">
        <v>866</v>
      </c>
    </row>
    <row r="1149" spans="1:3" ht="12.75">
      <c r="A1149" s="241" t="s">
        <v>1476</v>
      </c>
      <c r="B1149" s="241" t="s">
        <v>3605</v>
      </c>
      <c r="C1149" s="241" t="s">
        <v>866</v>
      </c>
    </row>
    <row r="1150" spans="1:3" ht="12.75">
      <c r="A1150" s="240" t="s">
        <v>1477</v>
      </c>
      <c r="B1150" s="240" t="s">
        <v>3606</v>
      </c>
      <c r="C1150" s="240" t="s">
        <v>866</v>
      </c>
    </row>
    <row r="1151" spans="1:3" ht="12.75">
      <c r="A1151" s="241" t="s">
        <v>3607</v>
      </c>
      <c r="B1151" s="241" t="s">
        <v>3608</v>
      </c>
      <c r="C1151" s="241" t="s">
        <v>866</v>
      </c>
    </row>
    <row r="1152" spans="1:3" ht="12.75">
      <c r="A1152" s="240" t="s">
        <v>1478</v>
      </c>
      <c r="B1152" s="240" t="s">
        <v>3609</v>
      </c>
      <c r="C1152" s="240" t="s">
        <v>866</v>
      </c>
    </row>
    <row r="1153" spans="1:3" ht="12.75">
      <c r="A1153" s="241" t="s">
        <v>1479</v>
      </c>
      <c r="B1153" s="241" t="s">
        <v>3610</v>
      </c>
      <c r="C1153" s="241" t="s">
        <v>866</v>
      </c>
    </row>
    <row r="1154" spans="1:3" ht="12.75">
      <c r="A1154" s="240" t="s">
        <v>1480</v>
      </c>
      <c r="B1154" s="240" t="s">
        <v>3611</v>
      </c>
      <c r="C1154" s="240" t="s">
        <v>866</v>
      </c>
    </row>
    <row r="1155" spans="1:3" ht="12.75">
      <c r="A1155" s="241" t="s">
        <v>370</v>
      </c>
      <c r="B1155" s="241" t="s">
        <v>3612</v>
      </c>
      <c r="C1155" s="241" t="s">
        <v>866</v>
      </c>
    </row>
    <row r="1156" spans="1:3" ht="12.75">
      <c r="A1156" s="240" t="s">
        <v>371</v>
      </c>
      <c r="B1156" s="240" t="s">
        <v>3613</v>
      </c>
      <c r="C1156" s="240" t="s">
        <v>866</v>
      </c>
    </row>
    <row r="1157" spans="1:3" ht="12.75">
      <c r="A1157" s="241" t="s">
        <v>372</v>
      </c>
      <c r="B1157" s="241" t="s">
        <v>3614</v>
      </c>
      <c r="C1157" s="241" t="s">
        <v>866</v>
      </c>
    </row>
    <row r="1158" spans="1:3" ht="12.75">
      <c r="A1158" s="240" t="s">
        <v>3615</v>
      </c>
      <c r="B1158" s="240" t="s">
        <v>3616</v>
      </c>
      <c r="C1158" s="240" t="s">
        <v>866</v>
      </c>
    </row>
    <row r="1159" spans="1:3" ht="12.75">
      <c r="A1159" s="241" t="s">
        <v>3617</v>
      </c>
      <c r="B1159" s="241" t="s">
        <v>3618</v>
      </c>
      <c r="C1159" s="241" t="s">
        <v>866</v>
      </c>
    </row>
    <row r="1160" spans="1:3" ht="12.75">
      <c r="A1160" s="240" t="s">
        <v>373</v>
      </c>
      <c r="B1160" s="240" t="s">
        <v>3619</v>
      </c>
      <c r="C1160" s="240" t="s">
        <v>866</v>
      </c>
    </row>
    <row r="1161" spans="1:3" ht="12.75">
      <c r="A1161" s="241" t="s">
        <v>374</v>
      </c>
      <c r="B1161" s="241" t="s">
        <v>3620</v>
      </c>
      <c r="C1161" s="241" t="s">
        <v>866</v>
      </c>
    </row>
    <row r="1162" spans="1:3" ht="12.75">
      <c r="A1162" s="240" t="s">
        <v>3621</v>
      </c>
      <c r="B1162" s="240" t="s">
        <v>3622</v>
      </c>
      <c r="C1162" s="240" t="s">
        <v>866</v>
      </c>
    </row>
    <row r="1163" spans="1:3" ht="12.75">
      <c r="A1163" s="241" t="s">
        <v>3623</v>
      </c>
      <c r="B1163" s="241" t="s">
        <v>3624</v>
      </c>
      <c r="C1163" s="241" t="s">
        <v>866</v>
      </c>
    </row>
    <row r="1164" spans="1:3" ht="12.75">
      <c r="A1164" s="240" t="s">
        <v>256</v>
      </c>
      <c r="B1164" s="240" t="s">
        <v>3625</v>
      </c>
      <c r="C1164" s="240" t="s">
        <v>866</v>
      </c>
    </row>
    <row r="1165" spans="1:3" ht="12.75">
      <c r="A1165" s="241" t="s">
        <v>257</v>
      </c>
      <c r="B1165" s="241" t="s">
        <v>3626</v>
      </c>
      <c r="C1165" s="241" t="s">
        <v>866</v>
      </c>
    </row>
    <row r="1166" spans="1:3" ht="12.75">
      <c r="A1166" s="240" t="s">
        <v>3627</v>
      </c>
      <c r="B1166" s="240" t="s">
        <v>3628</v>
      </c>
      <c r="C1166" s="240" t="s">
        <v>866</v>
      </c>
    </row>
    <row r="1167" spans="1:3" ht="12.75">
      <c r="A1167" s="241" t="s">
        <v>258</v>
      </c>
      <c r="B1167" s="241" t="s">
        <v>3629</v>
      </c>
      <c r="C1167" s="241" t="s">
        <v>866</v>
      </c>
    </row>
    <row r="1168" spans="1:3" ht="12.75">
      <c r="A1168" s="240" t="s">
        <v>259</v>
      </c>
      <c r="B1168" s="240" t="s">
        <v>3630</v>
      </c>
      <c r="C1168" s="240" t="s">
        <v>866</v>
      </c>
    </row>
    <row r="1169" spans="1:3" ht="12.75">
      <c r="A1169" s="241" t="s">
        <v>260</v>
      </c>
      <c r="B1169" s="241" t="s">
        <v>3631</v>
      </c>
      <c r="C1169" s="241" t="s">
        <v>866</v>
      </c>
    </row>
    <row r="1170" spans="1:3" ht="12.75">
      <c r="A1170" s="240" t="s">
        <v>261</v>
      </c>
      <c r="B1170" s="240" t="s">
        <v>3632</v>
      </c>
      <c r="C1170" s="240" t="s">
        <v>866</v>
      </c>
    </row>
    <row r="1171" spans="1:3" ht="12.75">
      <c r="A1171" s="241" t="s">
        <v>3633</v>
      </c>
      <c r="B1171" s="241" t="s">
        <v>3634</v>
      </c>
      <c r="C1171" s="241" t="s">
        <v>866</v>
      </c>
    </row>
    <row r="1172" spans="1:3" ht="12.75">
      <c r="A1172" s="240" t="s">
        <v>262</v>
      </c>
      <c r="B1172" s="240" t="s">
        <v>3635</v>
      </c>
      <c r="C1172" s="240" t="s">
        <v>866</v>
      </c>
    </row>
    <row r="1173" spans="1:3" ht="12.75">
      <c r="A1173" s="241" t="s">
        <v>263</v>
      </c>
      <c r="B1173" s="241" t="s">
        <v>3636</v>
      </c>
      <c r="C1173" s="241" t="s">
        <v>866</v>
      </c>
    </row>
    <row r="1174" spans="1:3" ht="12.75">
      <c r="A1174" s="240" t="s">
        <v>3637</v>
      </c>
      <c r="B1174" s="240" t="s">
        <v>3638</v>
      </c>
      <c r="C1174" s="240" t="s">
        <v>866</v>
      </c>
    </row>
    <row r="1175" spans="1:3" ht="12.75">
      <c r="A1175" s="241" t="s">
        <v>264</v>
      </c>
      <c r="B1175" s="241" t="s">
        <v>3639</v>
      </c>
      <c r="C1175" s="241" t="s">
        <v>866</v>
      </c>
    </row>
    <row r="1176" spans="1:3" ht="12.75">
      <c r="A1176" s="240" t="s">
        <v>265</v>
      </c>
      <c r="B1176" s="240" t="s">
        <v>3640</v>
      </c>
      <c r="C1176" s="240" t="s">
        <v>866</v>
      </c>
    </row>
    <row r="1177" spans="1:3" ht="12.75">
      <c r="A1177" s="241" t="s">
        <v>1905</v>
      </c>
      <c r="B1177" s="241" t="s">
        <v>3641</v>
      </c>
      <c r="C1177" s="241" t="s">
        <v>866</v>
      </c>
    </row>
    <row r="1178" spans="1:3" ht="12.75">
      <c r="A1178" s="240" t="s">
        <v>1906</v>
      </c>
      <c r="B1178" s="240" t="s">
        <v>3642</v>
      </c>
      <c r="C1178" s="240" t="s">
        <v>866</v>
      </c>
    </row>
    <row r="1179" spans="1:3" ht="12.75">
      <c r="A1179" s="241" t="s">
        <v>1605</v>
      </c>
      <c r="B1179" s="241" t="s">
        <v>3643</v>
      </c>
      <c r="C1179" s="241" t="s">
        <v>866</v>
      </c>
    </row>
    <row r="1180" spans="1:3" ht="12.75">
      <c r="A1180" s="240" t="s">
        <v>1907</v>
      </c>
      <c r="B1180" s="240" t="s">
        <v>3644</v>
      </c>
      <c r="C1180" s="240" t="s">
        <v>866</v>
      </c>
    </row>
    <row r="1181" spans="1:3" ht="12.75">
      <c r="A1181" s="241" t="s">
        <v>3645</v>
      </c>
      <c r="B1181" s="241" t="s">
        <v>3646</v>
      </c>
      <c r="C1181" s="241" t="s">
        <v>866</v>
      </c>
    </row>
    <row r="1182" spans="1:3" ht="12.75">
      <c r="A1182" s="240" t="s">
        <v>1908</v>
      </c>
      <c r="B1182" s="240" t="s">
        <v>3647</v>
      </c>
      <c r="C1182" s="240" t="s">
        <v>866</v>
      </c>
    </row>
    <row r="1183" spans="1:3" ht="12.75">
      <c r="A1183" s="241" t="s">
        <v>1909</v>
      </c>
      <c r="B1183" s="241" t="s">
        <v>3648</v>
      </c>
      <c r="C1183" s="241" t="s">
        <v>866</v>
      </c>
    </row>
    <row r="1184" spans="1:3" ht="12.75">
      <c r="A1184" s="240" t="s">
        <v>1910</v>
      </c>
      <c r="B1184" s="240" t="s">
        <v>3649</v>
      </c>
      <c r="C1184" s="240" t="s">
        <v>866</v>
      </c>
    </row>
    <row r="1185" spans="1:3" ht="12.75">
      <c r="A1185" s="241" t="s">
        <v>3650</v>
      </c>
      <c r="B1185" s="241" t="s">
        <v>3651</v>
      </c>
      <c r="C1185" s="241" t="s">
        <v>866</v>
      </c>
    </row>
    <row r="1186" spans="1:3" ht="12.75">
      <c r="A1186" s="240" t="s">
        <v>1911</v>
      </c>
      <c r="B1186" s="240" t="s">
        <v>3652</v>
      </c>
      <c r="C1186" s="240" t="s">
        <v>866</v>
      </c>
    </row>
    <row r="1187" spans="1:3" ht="12.75">
      <c r="A1187" s="241" t="s">
        <v>1912</v>
      </c>
      <c r="B1187" s="241" t="s">
        <v>3653</v>
      </c>
      <c r="C1187" s="241" t="s">
        <v>866</v>
      </c>
    </row>
    <row r="1188" spans="1:3" ht="12.75">
      <c r="A1188" s="240" t="s">
        <v>3654</v>
      </c>
      <c r="B1188" s="240" t="s">
        <v>3655</v>
      </c>
      <c r="C1188" s="240" t="s">
        <v>866</v>
      </c>
    </row>
    <row r="1189" spans="1:3" ht="12.75">
      <c r="A1189" s="241" t="s">
        <v>1102</v>
      </c>
      <c r="B1189" s="241" t="s">
        <v>3656</v>
      </c>
      <c r="C1189" s="241" t="s">
        <v>866</v>
      </c>
    </row>
    <row r="1190" spans="1:3" ht="12.75">
      <c r="A1190" s="240" t="s">
        <v>1103</v>
      </c>
      <c r="B1190" s="240" t="s">
        <v>3657</v>
      </c>
      <c r="C1190" s="240" t="s">
        <v>866</v>
      </c>
    </row>
    <row r="1191" spans="1:3" ht="12.75">
      <c r="A1191" s="241" t="s">
        <v>3658</v>
      </c>
      <c r="B1191" s="241" t="s">
        <v>3659</v>
      </c>
      <c r="C1191" s="241" t="s">
        <v>866</v>
      </c>
    </row>
    <row r="1192" spans="1:3" ht="12.75">
      <c r="A1192" s="240" t="s">
        <v>1104</v>
      </c>
      <c r="B1192" s="240" t="s">
        <v>3660</v>
      </c>
      <c r="C1192" s="240" t="s">
        <v>866</v>
      </c>
    </row>
    <row r="1193" spans="1:3" ht="12.75">
      <c r="A1193" s="241" t="s">
        <v>1105</v>
      </c>
      <c r="B1193" s="241" t="s">
        <v>3661</v>
      </c>
      <c r="C1193" s="241" t="s">
        <v>866</v>
      </c>
    </row>
    <row r="1194" spans="1:3" ht="12.75">
      <c r="A1194" s="240" t="s">
        <v>1106</v>
      </c>
      <c r="B1194" s="240" t="s">
        <v>3662</v>
      </c>
      <c r="C1194" s="240" t="s">
        <v>866</v>
      </c>
    </row>
    <row r="1195" spans="1:3" ht="12.75">
      <c r="A1195" s="241" t="s">
        <v>1107</v>
      </c>
      <c r="B1195" s="241" t="s">
        <v>3663</v>
      </c>
      <c r="C1195" s="241" t="s">
        <v>866</v>
      </c>
    </row>
    <row r="1196" spans="1:3" ht="12.75">
      <c r="A1196" s="240" t="s">
        <v>1108</v>
      </c>
      <c r="B1196" s="240" t="s">
        <v>3664</v>
      </c>
      <c r="C1196" s="240" t="s">
        <v>866</v>
      </c>
    </row>
    <row r="1197" spans="1:3" ht="12.75">
      <c r="A1197" s="241" t="s">
        <v>3665</v>
      </c>
      <c r="B1197" s="241" t="s">
        <v>3666</v>
      </c>
      <c r="C1197" s="241" t="s">
        <v>866</v>
      </c>
    </row>
    <row r="1198" spans="1:3" ht="12.75">
      <c r="A1198" s="240" t="s">
        <v>1109</v>
      </c>
      <c r="B1198" s="240" t="s">
        <v>3667</v>
      </c>
      <c r="C1198" s="240" t="s">
        <v>866</v>
      </c>
    </row>
    <row r="1199" spans="1:3" ht="12.75">
      <c r="A1199" s="241" t="s">
        <v>1110</v>
      </c>
      <c r="B1199" s="241" t="s">
        <v>3668</v>
      </c>
      <c r="C1199" s="241" t="s">
        <v>866</v>
      </c>
    </row>
    <row r="1200" spans="1:3" ht="12.75">
      <c r="A1200" s="240" t="s">
        <v>1111</v>
      </c>
      <c r="B1200" s="240" t="s">
        <v>3669</v>
      </c>
      <c r="C1200" s="240" t="s">
        <v>866</v>
      </c>
    </row>
    <row r="1201" spans="1:3" ht="12.75">
      <c r="A1201" s="241" t="s">
        <v>267</v>
      </c>
      <c r="B1201" s="241" t="s">
        <v>3670</v>
      </c>
      <c r="C1201" s="241" t="s">
        <v>866</v>
      </c>
    </row>
    <row r="1202" spans="1:3" ht="12.75">
      <c r="A1202" s="240" t="s">
        <v>1462</v>
      </c>
      <c r="B1202" s="240" t="s">
        <v>3671</v>
      </c>
      <c r="C1202" s="240" t="s">
        <v>866</v>
      </c>
    </row>
    <row r="1203" spans="1:3" ht="12.75">
      <c r="A1203" s="241" t="s">
        <v>3672</v>
      </c>
      <c r="B1203" s="241" t="s">
        <v>3673</v>
      </c>
      <c r="C1203" s="241" t="s">
        <v>866</v>
      </c>
    </row>
    <row r="1204" spans="1:3" ht="12.75">
      <c r="A1204" s="240" t="s">
        <v>1463</v>
      </c>
      <c r="B1204" s="240" t="s">
        <v>3674</v>
      </c>
      <c r="C1204" s="240" t="s">
        <v>866</v>
      </c>
    </row>
    <row r="1205" spans="1:3" ht="12.75">
      <c r="A1205" s="241" t="s">
        <v>1464</v>
      </c>
      <c r="B1205" s="241" t="s">
        <v>3675</v>
      </c>
      <c r="C1205" s="241" t="s">
        <v>866</v>
      </c>
    </row>
    <row r="1206" spans="1:3" ht="12.75">
      <c r="A1206" s="240" t="s">
        <v>1465</v>
      </c>
      <c r="B1206" s="240" t="s">
        <v>3676</v>
      </c>
      <c r="C1206" s="240" t="s">
        <v>866</v>
      </c>
    </row>
    <row r="1207" spans="1:3" ht="12.75">
      <c r="A1207" s="241" t="s">
        <v>3677</v>
      </c>
      <c r="B1207" s="241" t="s">
        <v>3678</v>
      </c>
      <c r="C1207" s="241" t="s">
        <v>866</v>
      </c>
    </row>
    <row r="1208" spans="1:3" ht="12.75">
      <c r="A1208" s="240" t="s">
        <v>1466</v>
      </c>
      <c r="B1208" s="240" t="s">
        <v>3679</v>
      </c>
      <c r="C1208" s="240" t="s">
        <v>866</v>
      </c>
    </row>
    <row r="1209" spans="1:3" ht="12.75">
      <c r="A1209" s="241" t="s">
        <v>1467</v>
      </c>
      <c r="B1209" s="241" t="s">
        <v>3680</v>
      </c>
      <c r="C1209" s="241" t="s">
        <v>866</v>
      </c>
    </row>
    <row r="1210" spans="1:3" ht="12.75">
      <c r="A1210" s="240" t="s">
        <v>3681</v>
      </c>
      <c r="B1210" s="240" t="s">
        <v>3682</v>
      </c>
      <c r="C1210" s="240" t="s">
        <v>866</v>
      </c>
    </row>
    <row r="1211" spans="1:3" ht="12.75">
      <c r="A1211" s="241" t="s">
        <v>3683</v>
      </c>
      <c r="B1211" s="241" t="s">
        <v>3684</v>
      </c>
      <c r="C1211" s="241" t="s">
        <v>866</v>
      </c>
    </row>
    <row r="1212" spans="1:3" ht="12.75">
      <c r="A1212" s="240" t="s">
        <v>1468</v>
      </c>
      <c r="B1212" s="240" t="s">
        <v>3685</v>
      </c>
      <c r="C1212" s="240" t="s">
        <v>866</v>
      </c>
    </row>
    <row r="1213" spans="1:3" ht="12.75">
      <c r="A1213" s="241" t="s">
        <v>1469</v>
      </c>
      <c r="B1213" s="241" t="s">
        <v>3686</v>
      </c>
      <c r="C1213" s="241" t="s">
        <v>866</v>
      </c>
    </row>
    <row r="1214" spans="1:3" ht="12.75">
      <c r="A1214" s="240" t="s">
        <v>3687</v>
      </c>
      <c r="B1214" s="240" t="s">
        <v>3688</v>
      </c>
      <c r="C1214" s="240" t="s">
        <v>866</v>
      </c>
    </row>
    <row r="1215" spans="1:3" ht="12.75">
      <c r="A1215" s="241" t="s">
        <v>1470</v>
      </c>
      <c r="B1215" s="241" t="s">
        <v>3689</v>
      </c>
      <c r="C1215" s="241" t="s">
        <v>866</v>
      </c>
    </row>
    <row r="1216" spans="1:3" ht="12.75">
      <c r="A1216" s="240" t="s">
        <v>1471</v>
      </c>
      <c r="B1216" s="240" t="s">
        <v>3690</v>
      </c>
      <c r="C1216" s="240" t="s">
        <v>866</v>
      </c>
    </row>
    <row r="1217" spans="1:3" ht="12.75">
      <c r="A1217" s="241" t="s">
        <v>1026</v>
      </c>
      <c r="B1217" s="241" t="s">
        <v>3691</v>
      </c>
      <c r="C1217" s="241" t="s">
        <v>866</v>
      </c>
    </row>
    <row r="1218" spans="1:3" ht="12.75">
      <c r="A1218" s="240" t="s">
        <v>1027</v>
      </c>
      <c r="B1218" s="240" t="s">
        <v>3692</v>
      </c>
      <c r="C1218" s="240" t="s">
        <v>866</v>
      </c>
    </row>
    <row r="1219" spans="1:3" ht="12.75">
      <c r="A1219" s="241" t="s">
        <v>1028</v>
      </c>
      <c r="B1219" s="241" t="s">
        <v>3693</v>
      </c>
      <c r="C1219" s="241" t="s">
        <v>866</v>
      </c>
    </row>
    <row r="1220" spans="1:3" ht="12.75">
      <c r="A1220" s="240" t="s">
        <v>3694</v>
      </c>
      <c r="B1220" s="240" t="s">
        <v>3695</v>
      </c>
      <c r="C1220" s="240" t="s">
        <v>866</v>
      </c>
    </row>
    <row r="1221" spans="1:3" ht="12.75">
      <c r="A1221" s="241" t="s">
        <v>1029</v>
      </c>
      <c r="B1221" s="241" t="s">
        <v>3696</v>
      </c>
      <c r="C1221" s="241" t="s">
        <v>866</v>
      </c>
    </row>
    <row r="1222" spans="1:3" ht="12.75">
      <c r="A1222" s="240" t="s">
        <v>306</v>
      </c>
      <c r="B1222" s="240" t="s">
        <v>3697</v>
      </c>
      <c r="C1222" s="240" t="s">
        <v>866</v>
      </c>
    </row>
    <row r="1223" spans="1:3" ht="12.75">
      <c r="A1223" s="241" t="s">
        <v>307</v>
      </c>
      <c r="B1223" s="241" t="s">
        <v>3698</v>
      </c>
      <c r="C1223" s="241" t="s">
        <v>866</v>
      </c>
    </row>
    <row r="1224" spans="1:3" ht="12.75">
      <c r="A1224" s="240" t="s">
        <v>308</v>
      </c>
      <c r="B1224" s="240" t="s">
        <v>3699</v>
      </c>
      <c r="C1224" s="240" t="s">
        <v>866</v>
      </c>
    </row>
    <row r="1225" spans="1:3" ht="12.75">
      <c r="A1225" s="241" t="s">
        <v>309</v>
      </c>
      <c r="B1225" s="241" t="s">
        <v>3700</v>
      </c>
      <c r="C1225" s="241" t="s">
        <v>866</v>
      </c>
    </row>
    <row r="1226" spans="1:3" ht="12.75">
      <c r="A1226" s="240" t="s">
        <v>1698</v>
      </c>
      <c r="B1226" s="240" t="s">
        <v>3701</v>
      </c>
      <c r="C1226" s="240" t="s">
        <v>866</v>
      </c>
    </row>
    <row r="1227" spans="1:3" ht="12.75">
      <c r="A1227" s="241" t="s">
        <v>662</v>
      </c>
      <c r="B1227" s="241" t="s">
        <v>3702</v>
      </c>
      <c r="C1227" s="241" t="s">
        <v>866</v>
      </c>
    </row>
    <row r="1228" spans="1:3" ht="12.75">
      <c r="A1228" s="240" t="s">
        <v>1548</v>
      </c>
      <c r="B1228" s="240" t="s">
        <v>3703</v>
      </c>
      <c r="C1228" s="240" t="s">
        <v>866</v>
      </c>
    </row>
    <row r="1229" spans="1:3" ht="12.75">
      <c r="A1229" s="241" t="s">
        <v>1551</v>
      </c>
      <c r="B1229" s="241" t="s">
        <v>3704</v>
      </c>
      <c r="C1229" s="241" t="s">
        <v>866</v>
      </c>
    </row>
    <row r="1230" spans="1:3" ht="12.75">
      <c r="A1230" s="240" t="s">
        <v>1549</v>
      </c>
      <c r="B1230" s="240" t="s">
        <v>3705</v>
      </c>
      <c r="C1230" s="240" t="s">
        <v>866</v>
      </c>
    </row>
    <row r="1231" spans="1:3" ht="12.75">
      <c r="A1231" s="241" t="s">
        <v>1552</v>
      </c>
      <c r="B1231" s="241" t="s">
        <v>3706</v>
      </c>
      <c r="C1231" s="241" t="s">
        <v>866</v>
      </c>
    </row>
    <row r="1232" spans="1:3" ht="12.75">
      <c r="A1232" s="240" t="s">
        <v>1550</v>
      </c>
      <c r="B1232" s="240" t="s">
        <v>3707</v>
      </c>
      <c r="C1232" s="240" t="s">
        <v>866</v>
      </c>
    </row>
    <row r="1233" spans="1:3" ht="12.75">
      <c r="A1233" s="241" t="s">
        <v>1080</v>
      </c>
      <c r="B1233" s="241" t="s">
        <v>3708</v>
      </c>
      <c r="C1233" s="241" t="s">
        <v>866</v>
      </c>
    </row>
    <row r="1234" spans="1:3" ht="12.75">
      <c r="A1234" s="240" t="s">
        <v>304</v>
      </c>
      <c r="B1234" s="240" t="s">
        <v>3709</v>
      </c>
      <c r="C1234" s="240" t="s">
        <v>866</v>
      </c>
    </row>
    <row r="1235" spans="1:3" ht="12.75">
      <c r="A1235" s="241" t="s">
        <v>1081</v>
      </c>
      <c r="B1235" s="241" t="s">
        <v>3710</v>
      </c>
      <c r="C1235" s="241" t="s">
        <v>866</v>
      </c>
    </row>
    <row r="1236" spans="1:3" ht="12.75">
      <c r="A1236" s="240" t="s">
        <v>305</v>
      </c>
      <c r="B1236" s="240" t="s">
        <v>3711</v>
      </c>
      <c r="C1236" s="240" t="s">
        <v>866</v>
      </c>
    </row>
    <row r="1237" spans="1:3" ht="12.75">
      <c r="A1237" s="241" t="s">
        <v>1845</v>
      </c>
      <c r="B1237" s="241" t="s">
        <v>3712</v>
      </c>
      <c r="C1237" s="241" t="s">
        <v>866</v>
      </c>
    </row>
    <row r="1238" spans="1:3" ht="12.75">
      <c r="A1238" s="240" t="s">
        <v>1846</v>
      </c>
      <c r="B1238" s="240" t="s">
        <v>3713</v>
      </c>
      <c r="C1238" s="240" t="s">
        <v>866</v>
      </c>
    </row>
    <row r="1239" spans="1:3" ht="12.75">
      <c r="A1239" s="241" t="s">
        <v>1847</v>
      </c>
      <c r="B1239" s="241" t="s">
        <v>3714</v>
      </c>
      <c r="C1239" s="241" t="s">
        <v>866</v>
      </c>
    </row>
    <row r="1240" spans="1:3" ht="12.75">
      <c r="A1240" s="240" t="s">
        <v>272</v>
      </c>
      <c r="B1240" s="240" t="s">
        <v>3715</v>
      </c>
      <c r="C1240" s="240" t="s">
        <v>866</v>
      </c>
    </row>
    <row r="1241" spans="1:3" ht="12.75">
      <c r="A1241" s="241" t="s">
        <v>273</v>
      </c>
      <c r="B1241" s="241" t="s">
        <v>3716</v>
      </c>
      <c r="C1241" s="241" t="s">
        <v>866</v>
      </c>
    </row>
    <row r="1242" spans="1:3" ht="12.75">
      <c r="A1242" s="240" t="s">
        <v>274</v>
      </c>
      <c r="B1242" s="240" t="s">
        <v>3717</v>
      </c>
      <c r="C1242" s="240" t="s">
        <v>866</v>
      </c>
    </row>
    <row r="1243" spans="1:3" ht="12.75">
      <c r="A1243" s="241" t="s">
        <v>275</v>
      </c>
      <c r="B1243" s="241" t="s">
        <v>3718</v>
      </c>
      <c r="C1243" s="241" t="s">
        <v>866</v>
      </c>
    </row>
    <row r="1244" spans="1:3" ht="12.75">
      <c r="A1244" s="240" t="s">
        <v>135</v>
      </c>
      <c r="B1244" s="240" t="s">
        <v>3719</v>
      </c>
      <c r="C1244" s="240" t="s">
        <v>866</v>
      </c>
    </row>
    <row r="1245" spans="1:3" ht="12.75">
      <c r="A1245" s="241" t="s">
        <v>276</v>
      </c>
      <c r="B1245" s="241" t="s">
        <v>3720</v>
      </c>
      <c r="C1245" s="241" t="s">
        <v>866</v>
      </c>
    </row>
    <row r="1246" spans="1:3" ht="12.75">
      <c r="A1246" s="240" t="s">
        <v>1016</v>
      </c>
      <c r="B1246" s="240" t="s">
        <v>3721</v>
      </c>
      <c r="C1246" s="240" t="s">
        <v>866</v>
      </c>
    </row>
    <row r="1247" spans="1:3" ht="12.75">
      <c r="A1247" s="241" t="s">
        <v>1017</v>
      </c>
      <c r="B1247" s="241" t="s">
        <v>3722</v>
      </c>
      <c r="C1247" s="241" t="s">
        <v>866</v>
      </c>
    </row>
    <row r="1248" spans="1:3" ht="12.75">
      <c r="A1248" s="240" t="s">
        <v>1018</v>
      </c>
      <c r="B1248" s="240" t="s">
        <v>3723</v>
      </c>
      <c r="C1248" s="240" t="s">
        <v>866</v>
      </c>
    </row>
    <row r="1249" spans="1:3" ht="12.75">
      <c r="A1249" s="241" t="s">
        <v>1019</v>
      </c>
      <c r="B1249" s="241" t="s">
        <v>3724</v>
      </c>
      <c r="C1249" s="241" t="s">
        <v>866</v>
      </c>
    </row>
    <row r="1250" spans="1:3" ht="12.75">
      <c r="A1250" s="240" t="s">
        <v>697</v>
      </c>
      <c r="B1250" s="240" t="s">
        <v>3725</v>
      </c>
      <c r="C1250" s="240" t="s">
        <v>866</v>
      </c>
    </row>
    <row r="1251" spans="1:3" ht="12.75">
      <c r="A1251" s="241" t="s">
        <v>1020</v>
      </c>
      <c r="B1251" s="241" t="s">
        <v>3726</v>
      </c>
      <c r="C1251" s="241" t="s">
        <v>866</v>
      </c>
    </row>
    <row r="1252" spans="1:3" ht="12.75">
      <c r="A1252" s="240" t="s">
        <v>1021</v>
      </c>
      <c r="B1252" s="240" t="s">
        <v>3727</v>
      </c>
      <c r="C1252" s="240" t="s">
        <v>866</v>
      </c>
    </row>
    <row r="1253" spans="1:3" ht="12.75">
      <c r="A1253" s="241" t="s">
        <v>136</v>
      </c>
      <c r="B1253" s="241" t="s">
        <v>3728</v>
      </c>
      <c r="C1253" s="241" t="s">
        <v>866</v>
      </c>
    </row>
    <row r="1254" spans="1:3" ht="12.75">
      <c r="A1254" s="240" t="s">
        <v>698</v>
      </c>
      <c r="B1254" s="240" t="s">
        <v>3729</v>
      </c>
      <c r="C1254" s="240" t="s">
        <v>866</v>
      </c>
    </row>
    <row r="1255" spans="1:3" ht="12.75">
      <c r="A1255" s="241" t="s">
        <v>1022</v>
      </c>
      <c r="B1255" s="241" t="s">
        <v>3730</v>
      </c>
      <c r="C1255" s="241" t="s">
        <v>866</v>
      </c>
    </row>
    <row r="1256" spans="1:3" ht="12.75">
      <c r="A1256" s="240" t="s">
        <v>734</v>
      </c>
      <c r="B1256" s="240" t="s">
        <v>3731</v>
      </c>
      <c r="C1256" s="240" t="s">
        <v>866</v>
      </c>
    </row>
    <row r="1257" spans="1:3" ht="12.75">
      <c r="A1257" s="241" t="s">
        <v>137</v>
      </c>
      <c r="B1257" s="241" t="s">
        <v>3732</v>
      </c>
      <c r="C1257" s="241" t="s">
        <v>866</v>
      </c>
    </row>
    <row r="1258" spans="1:3" ht="12.75">
      <c r="A1258" s="240" t="s">
        <v>3733</v>
      </c>
      <c r="B1258" s="240" t="s">
        <v>3734</v>
      </c>
      <c r="C1258" s="240" t="s">
        <v>866</v>
      </c>
    </row>
    <row r="1259" spans="1:3" ht="12.75">
      <c r="A1259" s="241" t="s">
        <v>631</v>
      </c>
      <c r="B1259" s="241" t="s">
        <v>3735</v>
      </c>
      <c r="C1259" s="241" t="s">
        <v>866</v>
      </c>
    </row>
    <row r="1260" spans="1:3" ht="12.75">
      <c r="A1260" s="240" t="s">
        <v>1897</v>
      </c>
      <c r="B1260" s="240" t="s">
        <v>3736</v>
      </c>
      <c r="C1260" s="240" t="s">
        <v>866</v>
      </c>
    </row>
    <row r="1261" spans="1:3" ht="12.75">
      <c r="A1261" s="241" t="s">
        <v>3737</v>
      </c>
      <c r="B1261" s="241" t="s">
        <v>3738</v>
      </c>
      <c r="C1261" s="241" t="s">
        <v>866</v>
      </c>
    </row>
    <row r="1262" spans="1:3" ht="12.75">
      <c r="A1262" s="240" t="s">
        <v>856</v>
      </c>
      <c r="B1262" s="240" t="s">
        <v>3739</v>
      </c>
      <c r="C1262" s="240" t="s">
        <v>866</v>
      </c>
    </row>
    <row r="1263" spans="1:3" ht="12.75">
      <c r="A1263" s="241" t="s">
        <v>1023</v>
      </c>
      <c r="B1263" s="241" t="s">
        <v>3740</v>
      </c>
      <c r="C1263" s="241" t="s">
        <v>866</v>
      </c>
    </row>
    <row r="1264" spans="1:3" ht="12.75">
      <c r="A1264" s="240" t="s">
        <v>1024</v>
      </c>
      <c r="B1264" s="240" t="s">
        <v>3741</v>
      </c>
      <c r="C1264" s="240" t="s">
        <v>866</v>
      </c>
    </row>
    <row r="1265" spans="1:3" ht="12.75">
      <c r="A1265" s="241" t="s">
        <v>472</v>
      </c>
      <c r="B1265" s="241" t="s">
        <v>3742</v>
      </c>
      <c r="C1265" s="241" t="s">
        <v>866</v>
      </c>
    </row>
    <row r="1266" spans="1:3" ht="12.75">
      <c r="A1266" s="240" t="s">
        <v>1025</v>
      </c>
      <c r="B1266" s="240" t="s">
        <v>3743</v>
      </c>
      <c r="C1266" s="240" t="s">
        <v>866</v>
      </c>
    </row>
    <row r="1267" spans="1:3" ht="12.75">
      <c r="A1267" s="241" t="s">
        <v>1443</v>
      </c>
      <c r="B1267" s="241" t="s">
        <v>3744</v>
      </c>
      <c r="C1267" s="241" t="s">
        <v>866</v>
      </c>
    </row>
    <row r="1268" spans="1:3" ht="12.75">
      <c r="A1268" s="240" t="s">
        <v>1209</v>
      </c>
      <c r="B1268" s="240" t="s">
        <v>3745</v>
      </c>
      <c r="C1268" s="240" t="s">
        <v>866</v>
      </c>
    </row>
    <row r="1269" spans="1:3" ht="12.75">
      <c r="A1269" s="241" t="s">
        <v>3746</v>
      </c>
      <c r="B1269" s="241" t="s">
        <v>3747</v>
      </c>
      <c r="C1269" s="241" t="s">
        <v>866</v>
      </c>
    </row>
    <row r="1270" spans="1:3" ht="12.75">
      <c r="A1270" s="240" t="s">
        <v>1011</v>
      </c>
      <c r="B1270" s="240" t="s">
        <v>3748</v>
      </c>
      <c r="C1270" s="240" t="s">
        <v>866</v>
      </c>
    </row>
    <row r="1271" spans="1:3" ht="12.75">
      <c r="A1271" s="241" t="s">
        <v>1210</v>
      </c>
      <c r="B1271" s="241" t="s">
        <v>3667</v>
      </c>
      <c r="C1271" s="241" t="s">
        <v>866</v>
      </c>
    </row>
    <row r="1272" spans="1:3" ht="12.75">
      <c r="A1272" s="240" t="s">
        <v>1977</v>
      </c>
      <c r="B1272" s="240" t="s">
        <v>3749</v>
      </c>
      <c r="C1272" s="240" t="s">
        <v>866</v>
      </c>
    </row>
    <row r="1273" spans="1:3" ht="12.75">
      <c r="A1273" s="241" t="s">
        <v>1211</v>
      </c>
      <c r="B1273" s="241" t="s">
        <v>3750</v>
      </c>
      <c r="C1273" s="241" t="s">
        <v>866</v>
      </c>
    </row>
    <row r="1274" spans="1:3" ht="12.75">
      <c r="A1274" s="240" t="s">
        <v>1212</v>
      </c>
      <c r="B1274" s="240" t="s">
        <v>3751</v>
      </c>
      <c r="C1274" s="240" t="s">
        <v>866</v>
      </c>
    </row>
    <row r="1275" spans="1:3" ht="12.75">
      <c r="A1275" s="241" t="s">
        <v>473</v>
      </c>
      <c r="B1275" s="241" t="s">
        <v>3752</v>
      </c>
      <c r="C1275" s="241" t="s">
        <v>866</v>
      </c>
    </row>
    <row r="1276" spans="1:3" ht="12.75">
      <c r="A1276" s="240" t="s">
        <v>124</v>
      </c>
      <c r="B1276" s="240" t="s">
        <v>3753</v>
      </c>
      <c r="C1276" s="240" t="s">
        <v>866</v>
      </c>
    </row>
    <row r="1277" spans="1:3" ht="12.75">
      <c r="A1277" s="241" t="s">
        <v>5352</v>
      </c>
      <c r="B1277" s="241" t="s">
        <v>5353</v>
      </c>
      <c r="C1277" s="241" t="s">
        <v>866</v>
      </c>
    </row>
    <row r="1278" spans="1:3" ht="12.75">
      <c r="A1278" s="240" t="s">
        <v>1213</v>
      </c>
      <c r="B1278" s="240" t="s">
        <v>3754</v>
      </c>
      <c r="C1278" s="240" t="s">
        <v>866</v>
      </c>
    </row>
    <row r="1279" spans="1:3" ht="12.75">
      <c r="A1279" s="241" t="s">
        <v>857</v>
      </c>
      <c r="B1279" s="241" t="s">
        <v>3755</v>
      </c>
      <c r="C1279" s="241" t="s">
        <v>866</v>
      </c>
    </row>
    <row r="1280" spans="1:3" ht="12.75">
      <c r="A1280" s="240" t="s">
        <v>3756</v>
      </c>
      <c r="B1280" s="240" t="s">
        <v>3757</v>
      </c>
      <c r="C1280" s="240" t="s">
        <v>866</v>
      </c>
    </row>
    <row r="1281" spans="1:3" ht="12.75">
      <c r="A1281" s="241" t="s">
        <v>1214</v>
      </c>
      <c r="B1281" s="241" t="s">
        <v>3758</v>
      </c>
      <c r="C1281" s="241" t="s">
        <v>866</v>
      </c>
    </row>
    <row r="1282" spans="1:3" ht="12.75">
      <c r="A1282" s="240" t="s">
        <v>1215</v>
      </c>
      <c r="B1282" s="240" t="s">
        <v>3759</v>
      </c>
      <c r="C1282" s="240" t="s">
        <v>866</v>
      </c>
    </row>
    <row r="1283" spans="1:3" ht="12.75">
      <c r="A1283" s="241" t="s">
        <v>2074</v>
      </c>
      <c r="B1283" s="241" t="s">
        <v>3760</v>
      </c>
      <c r="C1283" s="241" t="s">
        <v>866</v>
      </c>
    </row>
    <row r="1284" spans="1:3" ht="12.75">
      <c r="A1284" s="240" t="s">
        <v>2075</v>
      </c>
      <c r="B1284" s="240" t="s">
        <v>3761</v>
      </c>
      <c r="C1284" s="240" t="s">
        <v>866</v>
      </c>
    </row>
    <row r="1285" spans="1:3" ht="12.75">
      <c r="A1285" s="241" t="s">
        <v>107</v>
      </c>
      <c r="B1285" s="241" t="s">
        <v>3762</v>
      </c>
      <c r="C1285" s="241" t="s">
        <v>866</v>
      </c>
    </row>
    <row r="1286" spans="1:3" ht="12.75">
      <c r="A1286" s="240" t="s">
        <v>125</v>
      </c>
      <c r="B1286" s="240" t="s">
        <v>3763</v>
      </c>
      <c r="C1286" s="240" t="s">
        <v>866</v>
      </c>
    </row>
    <row r="1287" spans="1:3" ht="12.75">
      <c r="A1287" s="241" t="s">
        <v>3764</v>
      </c>
      <c r="B1287" s="241" t="s">
        <v>3765</v>
      </c>
      <c r="C1287" s="241" t="s">
        <v>866</v>
      </c>
    </row>
    <row r="1288" spans="1:3" ht="12.75">
      <c r="A1288" s="240" t="s">
        <v>3766</v>
      </c>
      <c r="B1288" s="240" t="s">
        <v>3767</v>
      </c>
      <c r="C1288" s="240" t="s">
        <v>866</v>
      </c>
    </row>
    <row r="1289" spans="1:3" ht="12.75">
      <c r="A1289" s="241" t="s">
        <v>108</v>
      </c>
      <c r="B1289" s="241" t="s">
        <v>3768</v>
      </c>
      <c r="C1289" s="241" t="s">
        <v>866</v>
      </c>
    </row>
    <row r="1290" spans="1:3" ht="12.75">
      <c r="A1290" s="240" t="s">
        <v>2076</v>
      </c>
      <c r="B1290" s="240" t="s">
        <v>3769</v>
      </c>
      <c r="C1290" s="240" t="s">
        <v>866</v>
      </c>
    </row>
    <row r="1291" spans="1:3" ht="12.75">
      <c r="A1291" s="241" t="s">
        <v>2077</v>
      </c>
      <c r="B1291" s="241" t="s">
        <v>3770</v>
      </c>
      <c r="C1291" s="241" t="s">
        <v>866</v>
      </c>
    </row>
    <row r="1292" spans="1:3" ht="12.75">
      <c r="A1292" s="240" t="s">
        <v>3771</v>
      </c>
      <c r="B1292" s="240" t="s">
        <v>3772</v>
      </c>
      <c r="C1292" s="240" t="s">
        <v>866</v>
      </c>
    </row>
    <row r="1293" spans="1:3" ht="12.75">
      <c r="A1293" s="241" t="s">
        <v>2078</v>
      </c>
      <c r="B1293" s="241" t="s">
        <v>3773</v>
      </c>
      <c r="C1293" s="241" t="s">
        <v>866</v>
      </c>
    </row>
    <row r="1294" spans="1:3" ht="12.75">
      <c r="A1294" s="240" t="s">
        <v>2079</v>
      </c>
      <c r="B1294" s="240" t="s">
        <v>3774</v>
      </c>
      <c r="C1294" s="240" t="s">
        <v>866</v>
      </c>
    </row>
    <row r="1295" spans="1:3" ht="12.75">
      <c r="A1295" s="241" t="s">
        <v>2080</v>
      </c>
      <c r="B1295" s="241" t="s">
        <v>3775</v>
      </c>
      <c r="C1295" s="241" t="s">
        <v>866</v>
      </c>
    </row>
    <row r="1296" spans="1:3" ht="12.75">
      <c r="A1296" s="240" t="s">
        <v>2081</v>
      </c>
      <c r="B1296" s="240" t="s">
        <v>3776</v>
      </c>
      <c r="C1296" s="240" t="s">
        <v>866</v>
      </c>
    </row>
    <row r="1297" spans="1:3" ht="12.75">
      <c r="A1297" s="241" t="s">
        <v>2082</v>
      </c>
      <c r="B1297" s="241" t="s">
        <v>3777</v>
      </c>
      <c r="C1297" s="241" t="s">
        <v>866</v>
      </c>
    </row>
    <row r="1298" spans="1:3" ht="12.75">
      <c r="A1298" s="240" t="s">
        <v>2066</v>
      </c>
      <c r="B1298" s="240" t="s">
        <v>3778</v>
      </c>
      <c r="C1298" s="240" t="s">
        <v>866</v>
      </c>
    </row>
    <row r="1299" spans="1:3" ht="12.75">
      <c r="A1299" s="241" t="s">
        <v>2067</v>
      </c>
      <c r="B1299" s="241" t="s">
        <v>3779</v>
      </c>
      <c r="C1299" s="241" t="s">
        <v>866</v>
      </c>
    </row>
    <row r="1300" spans="1:3" ht="12.75">
      <c r="A1300" s="240" t="s">
        <v>5354</v>
      </c>
      <c r="B1300" s="240" t="s">
        <v>5355</v>
      </c>
      <c r="C1300" s="240" t="s">
        <v>866</v>
      </c>
    </row>
    <row r="1301" spans="1:3" ht="12.75">
      <c r="A1301" s="241" t="s">
        <v>2068</v>
      </c>
      <c r="B1301" s="241" t="s">
        <v>3780</v>
      </c>
      <c r="C1301" s="241" t="s">
        <v>866</v>
      </c>
    </row>
    <row r="1302" spans="1:3" ht="12.75">
      <c r="A1302" s="240" t="s">
        <v>858</v>
      </c>
      <c r="B1302" s="240" t="s">
        <v>3781</v>
      </c>
      <c r="C1302" s="240" t="s">
        <v>866</v>
      </c>
    </row>
    <row r="1303" spans="1:3" ht="12.75">
      <c r="A1303" s="241" t="s">
        <v>2069</v>
      </c>
      <c r="B1303" s="241" t="s">
        <v>3782</v>
      </c>
      <c r="C1303" s="241" t="s">
        <v>866</v>
      </c>
    </row>
    <row r="1304" spans="1:3" ht="12.75">
      <c r="A1304" s="240" t="s">
        <v>2070</v>
      </c>
      <c r="B1304" s="240" t="s">
        <v>3783</v>
      </c>
      <c r="C1304" s="240" t="s">
        <v>866</v>
      </c>
    </row>
    <row r="1305" spans="1:3" ht="12.75">
      <c r="A1305" s="241" t="s">
        <v>474</v>
      </c>
      <c r="B1305" s="241" t="s">
        <v>3784</v>
      </c>
      <c r="C1305" s="241" t="s">
        <v>866</v>
      </c>
    </row>
    <row r="1306" spans="1:3" ht="12.75">
      <c r="A1306" s="240" t="s">
        <v>1606</v>
      </c>
      <c r="B1306" s="240" t="s">
        <v>3785</v>
      </c>
      <c r="C1306" s="240" t="s">
        <v>866</v>
      </c>
    </row>
    <row r="1307" spans="1:3" ht="12.75">
      <c r="A1307" s="241" t="s">
        <v>5048</v>
      </c>
      <c r="B1307" s="241" t="s">
        <v>5049</v>
      </c>
      <c r="C1307" s="241" t="s">
        <v>866</v>
      </c>
    </row>
    <row r="1308" spans="1:3" ht="12.75">
      <c r="A1308" s="240" t="s">
        <v>1898</v>
      </c>
      <c r="B1308" s="240" t="s">
        <v>3786</v>
      </c>
      <c r="C1308" s="240" t="s">
        <v>866</v>
      </c>
    </row>
    <row r="1309" spans="1:3" ht="12.75">
      <c r="A1309" s="241" t="s">
        <v>1607</v>
      </c>
      <c r="B1309" s="241" t="s">
        <v>3787</v>
      </c>
      <c r="C1309" s="241" t="s">
        <v>866</v>
      </c>
    </row>
    <row r="1310" spans="1:3" ht="12.75">
      <c r="A1310" s="240" t="s">
        <v>2071</v>
      </c>
      <c r="B1310" s="240" t="s">
        <v>3788</v>
      </c>
      <c r="C1310" s="240" t="s">
        <v>866</v>
      </c>
    </row>
    <row r="1311" spans="1:3" ht="12.75">
      <c r="A1311" s="241" t="s">
        <v>859</v>
      </c>
      <c r="B1311" s="241" t="s">
        <v>3789</v>
      </c>
      <c r="C1311" s="241" t="s">
        <v>866</v>
      </c>
    </row>
    <row r="1312" spans="1:3" ht="12.75">
      <c r="A1312" s="240" t="s">
        <v>2072</v>
      </c>
      <c r="B1312" s="240" t="s">
        <v>3790</v>
      </c>
      <c r="C1312" s="240" t="s">
        <v>866</v>
      </c>
    </row>
    <row r="1313" spans="1:3" ht="12.75">
      <c r="A1313" s="241" t="s">
        <v>1721</v>
      </c>
      <c r="B1313" s="241" t="s">
        <v>3791</v>
      </c>
      <c r="C1313" s="241" t="s">
        <v>866</v>
      </c>
    </row>
    <row r="1314" spans="1:3" ht="12.75">
      <c r="A1314" s="240" t="s">
        <v>1899</v>
      </c>
      <c r="B1314" s="240" t="s">
        <v>3792</v>
      </c>
      <c r="C1314" s="240" t="s">
        <v>866</v>
      </c>
    </row>
    <row r="1315" spans="1:3" ht="12.75">
      <c r="A1315" s="241" t="s">
        <v>860</v>
      </c>
      <c r="B1315" s="241" t="s">
        <v>3793</v>
      </c>
      <c r="C1315" s="241" t="s">
        <v>866</v>
      </c>
    </row>
    <row r="1316" spans="1:3" ht="12.75">
      <c r="A1316" s="240" t="s">
        <v>1217</v>
      </c>
      <c r="B1316" s="240" t="s">
        <v>3794</v>
      </c>
      <c r="C1316" s="240" t="s">
        <v>866</v>
      </c>
    </row>
    <row r="1317" spans="1:3" ht="12.75">
      <c r="A1317" s="241" t="s">
        <v>2146</v>
      </c>
      <c r="B1317" s="241" t="s">
        <v>3795</v>
      </c>
      <c r="C1317" s="241" t="s">
        <v>866</v>
      </c>
    </row>
    <row r="1318" spans="1:3" ht="12.75">
      <c r="A1318" s="240" t="s">
        <v>5589</v>
      </c>
      <c r="B1318" s="240" t="s">
        <v>5590</v>
      </c>
      <c r="C1318" s="240" t="s">
        <v>866</v>
      </c>
    </row>
    <row r="1319" spans="1:3" ht="12.75">
      <c r="A1319" s="241" t="s">
        <v>1722</v>
      </c>
      <c r="B1319" s="241" t="s">
        <v>3796</v>
      </c>
      <c r="C1319" s="241" t="s">
        <v>866</v>
      </c>
    </row>
    <row r="1320" spans="1:3" ht="12.75">
      <c r="A1320" s="240" t="s">
        <v>475</v>
      </c>
      <c r="B1320" s="240" t="s">
        <v>3797</v>
      </c>
      <c r="C1320" s="240" t="s">
        <v>866</v>
      </c>
    </row>
    <row r="1321" spans="1:3" ht="12.75">
      <c r="A1321" s="241" t="s">
        <v>476</v>
      </c>
      <c r="B1321" s="241" t="s">
        <v>3798</v>
      </c>
      <c r="C1321" s="241" t="s">
        <v>866</v>
      </c>
    </row>
    <row r="1322" spans="1:3" ht="12.75">
      <c r="A1322" s="240" t="s">
        <v>1608</v>
      </c>
      <c r="B1322" s="240" t="s">
        <v>3799</v>
      </c>
      <c r="C1322" s="240" t="s">
        <v>866</v>
      </c>
    </row>
    <row r="1323" spans="1:3" ht="12.75">
      <c r="A1323" s="241" t="s">
        <v>3800</v>
      </c>
      <c r="B1323" s="241" t="s">
        <v>3801</v>
      </c>
      <c r="C1323" s="241" t="s">
        <v>866</v>
      </c>
    </row>
    <row r="1324" spans="1:3" ht="12.75">
      <c r="A1324" s="240" t="s">
        <v>5591</v>
      </c>
      <c r="B1324" s="240" t="s">
        <v>5592</v>
      </c>
      <c r="C1324" s="240" t="s">
        <v>866</v>
      </c>
    </row>
    <row r="1325" spans="1:3" ht="12.75">
      <c r="A1325" s="241" t="s">
        <v>5050</v>
      </c>
      <c r="B1325" s="241" t="s">
        <v>5051</v>
      </c>
      <c r="C1325" s="241" t="s">
        <v>866</v>
      </c>
    </row>
    <row r="1326" spans="1:3" ht="12.75">
      <c r="A1326" s="240" t="s">
        <v>0</v>
      </c>
      <c r="B1326" s="240" t="s">
        <v>3802</v>
      </c>
      <c r="C1326" s="240" t="s">
        <v>866</v>
      </c>
    </row>
    <row r="1327" spans="1:3" ht="12.75">
      <c r="A1327" s="241" t="s">
        <v>1</v>
      </c>
      <c r="B1327" s="241" t="s">
        <v>3803</v>
      </c>
      <c r="C1327" s="241" t="s">
        <v>866</v>
      </c>
    </row>
    <row r="1328" spans="1:3" ht="12.75">
      <c r="A1328" s="240" t="s">
        <v>2</v>
      </c>
      <c r="B1328" s="240" t="s">
        <v>3804</v>
      </c>
      <c r="C1328" s="240" t="s">
        <v>866</v>
      </c>
    </row>
    <row r="1329" spans="1:3" ht="12.75">
      <c r="A1329" s="241" t="s">
        <v>861</v>
      </c>
      <c r="B1329" s="241" t="s">
        <v>3805</v>
      </c>
      <c r="C1329" s="241" t="s">
        <v>866</v>
      </c>
    </row>
    <row r="1330" spans="1:3" ht="12.75">
      <c r="A1330" s="240" t="s">
        <v>862</v>
      </c>
      <c r="B1330" s="240" t="s">
        <v>3806</v>
      </c>
      <c r="C1330" s="240" t="s">
        <v>866</v>
      </c>
    </row>
    <row r="1331" spans="1:3" ht="12.75">
      <c r="A1331" s="241" t="s">
        <v>863</v>
      </c>
      <c r="B1331" s="241" t="s">
        <v>3807</v>
      </c>
      <c r="C1331" s="241" t="s">
        <v>866</v>
      </c>
    </row>
    <row r="1332" spans="1:3" ht="12.75">
      <c r="A1332" s="240" t="s">
        <v>1871</v>
      </c>
      <c r="B1332" s="240" t="s">
        <v>3808</v>
      </c>
      <c r="C1332" s="240" t="s">
        <v>866</v>
      </c>
    </row>
    <row r="1333" spans="1:3" ht="12.75">
      <c r="A1333" s="241" t="s">
        <v>864</v>
      </c>
      <c r="B1333" s="241" t="s">
        <v>3809</v>
      </c>
      <c r="C1333" s="241" t="s">
        <v>866</v>
      </c>
    </row>
    <row r="1334" spans="1:3" ht="12.75">
      <c r="A1334" s="240" t="s">
        <v>1900</v>
      </c>
      <c r="B1334" s="240" t="s">
        <v>3810</v>
      </c>
      <c r="C1334" s="240" t="s">
        <v>866</v>
      </c>
    </row>
    <row r="1335" spans="1:3" ht="12.75">
      <c r="A1335" s="241" t="s">
        <v>2214</v>
      </c>
      <c r="B1335" s="241" t="s">
        <v>3811</v>
      </c>
      <c r="C1335" s="241" t="s">
        <v>866</v>
      </c>
    </row>
    <row r="1336" spans="1:3" ht="12.75">
      <c r="A1336" s="240" t="s">
        <v>865</v>
      </c>
      <c r="B1336" s="240" t="s">
        <v>3812</v>
      </c>
      <c r="C1336" s="240" t="s">
        <v>866</v>
      </c>
    </row>
    <row r="1337" spans="1:3" ht="12.75">
      <c r="A1337" s="241" t="s">
        <v>1702</v>
      </c>
      <c r="B1337" s="241" t="s">
        <v>3813</v>
      </c>
      <c r="C1337" s="241" t="s">
        <v>866</v>
      </c>
    </row>
    <row r="1338" spans="1:3" ht="12.75">
      <c r="A1338" s="240" t="s">
        <v>477</v>
      </c>
      <c r="B1338" s="240" t="s">
        <v>3814</v>
      </c>
      <c r="C1338" s="240" t="s">
        <v>866</v>
      </c>
    </row>
    <row r="1339" spans="1:3" ht="12.75">
      <c r="A1339" s="241" t="s">
        <v>3815</v>
      </c>
      <c r="B1339" s="241" t="s">
        <v>3816</v>
      </c>
      <c r="C1339" s="241" t="s">
        <v>866</v>
      </c>
    </row>
    <row r="1340" spans="1:3" ht="12.75">
      <c r="A1340" s="240" t="s">
        <v>2101</v>
      </c>
      <c r="B1340" s="240" t="s">
        <v>3817</v>
      </c>
      <c r="C1340" s="240" t="s">
        <v>866</v>
      </c>
    </row>
    <row r="1341" spans="1:3" ht="12.75">
      <c r="A1341" s="241" t="s">
        <v>109</v>
      </c>
      <c r="B1341" s="241" t="s">
        <v>3818</v>
      </c>
      <c r="C1341" s="241" t="s">
        <v>866</v>
      </c>
    </row>
    <row r="1342" spans="1:3" ht="12.75">
      <c r="A1342" s="240" t="s">
        <v>126</v>
      </c>
      <c r="B1342" s="240" t="s">
        <v>3819</v>
      </c>
      <c r="C1342" s="240" t="s">
        <v>866</v>
      </c>
    </row>
    <row r="1343" spans="1:3" ht="12.75">
      <c r="A1343" s="241" t="s">
        <v>1872</v>
      </c>
      <c r="B1343" s="241" t="s">
        <v>3820</v>
      </c>
      <c r="C1343" s="241" t="s">
        <v>866</v>
      </c>
    </row>
    <row r="1344" spans="1:3" ht="12.75">
      <c r="A1344" s="240" t="s">
        <v>1873</v>
      </c>
      <c r="B1344" s="240" t="s">
        <v>3821</v>
      </c>
      <c r="C1344" s="240" t="s">
        <v>866</v>
      </c>
    </row>
    <row r="1345" spans="1:3" ht="12.75">
      <c r="A1345" s="241" t="s">
        <v>1874</v>
      </c>
      <c r="B1345" s="241" t="s">
        <v>3822</v>
      </c>
      <c r="C1345" s="241" t="s">
        <v>866</v>
      </c>
    </row>
    <row r="1346" spans="1:3" ht="12.75">
      <c r="A1346" s="240" t="s">
        <v>1875</v>
      </c>
      <c r="B1346" s="240" t="s">
        <v>3823</v>
      </c>
      <c r="C1346" s="240" t="s">
        <v>866</v>
      </c>
    </row>
    <row r="1347" spans="1:3" ht="12.75">
      <c r="A1347" s="241" t="s">
        <v>681</v>
      </c>
      <c r="B1347" s="241" t="s">
        <v>3824</v>
      </c>
      <c r="C1347" s="241" t="s">
        <v>866</v>
      </c>
    </row>
    <row r="1348" spans="1:3" ht="12.75">
      <c r="A1348" s="240" t="s">
        <v>682</v>
      </c>
      <c r="B1348" s="240" t="s">
        <v>3825</v>
      </c>
      <c r="C1348" s="240" t="s">
        <v>866</v>
      </c>
    </row>
    <row r="1349" spans="1:3" ht="12.75">
      <c r="A1349" s="241" t="s">
        <v>2147</v>
      </c>
      <c r="B1349" s="241" t="s">
        <v>3826</v>
      </c>
      <c r="C1349" s="241" t="s">
        <v>866</v>
      </c>
    </row>
    <row r="1350" spans="1:3" ht="12.75">
      <c r="A1350" s="240" t="s">
        <v>2053</v>
      </c>
      <c r="B1350" s="240" t="s">
        <v>3827</v>
      </c>
      <c r="C1350" s="240" t="s">
        <v>866</v>
      </c>
    </row>
    <row r="1351" spans="1:3" ht="12.75">
      <c r="A1351" s="241" t="s">
        <v>2054</v>
      </c>
      <c r="B1351" s="241" t="s">
        <v>3828</v>
      </c>
      <c r="C1351" s="241" t="s">
        <v>866</v>
      </c>
    </row>
    <row r="1352" spans="1:3" ht="12.75">
      <c r="A1352" s="240" t="s">
        <v>1723</v>
      </c>
      <c r="B1352" s="240" t="s">
        <v>3829</v>
      </c>
      <c r="C1352" s="240" t="s">
        <v>866</v>
      </c>
    </row>
    <row r="1353" spans="1:3" ht="12.75">
      <c r="A1353" s="241" t="s">
        <v>2055</v>
      </c>
      <c r="B1353" s="241" t="s">
        <v>3830</v>
      </c>
      <c r="C1353" s="241" t="s">
        <v>866</v>
      </c>
    </row>
    <row r="1354" spans="1:3" ht="12.75">
      <c r="A1354" s="240" t="s">
        <v>1703</v>
      </c>
      <c r="B1354" s="240" t="s">
        <v>3831</v>
      </c>
      <c r="C1354" s="240" t="s">
        <v>866</v>
      </c>
    </row>
    <row r="1355" spans="1:3" ht="12.75">
      <c r="A1355" s="241" t="s">
        <v>1704</v>
      </c>
      <c r="B1355" s="241" t="s">
        <v>3832</v>
      </c>
      <c r="C1355" s="241" t="s">
        <v>866</v>
      </c>
    </row>
    <row r="1356" spans="1:3" ht="12.75">
      <c r="A1356" s="240" t="s">
        <v>3833</v>
      </c>
      <c r="B1356" s="240" t="s">
        <v>3834</v>
      </c>
      <c r="C1356" s="240" t="s">
        <v>866</v>
      </c>
    </row>
    <row r="1357" spans="1:3" ht="12.75">
      <c r="A1357" s="241" t="s">
        <v>127</v>
      </c>
      <c r="B1357" s="241" t="s">
        <v>3835</v>
      </c>
      <c r="C1357" s="241" t="s">
        <v>866</v>
      </c>
    </row>
    <row r="1358" spans="1:3" ht="12.75">
      <c r="A1358" s="240" t="s">
        <v>2056</v>
      </c>
      <c r="B1358" s="240" t="s">
        <v>3836</v>
      </c>
      <c r="C1358" s="240" t="s">
        <v>866</v>
      </c>
    </row>
    <row r="1359" spans="1:3" ht="12.75">
      <c r="A1359" s="241" t="s">
        <v>2057</v>
      </c>
      <c r="B1359" s="241" t="s">
        <v>3837</v>
      </c>
      <c r="C1359" s="241" t="s">
        <v>866</v>
      </c>
    </row>
    <row r="1360" spans="1:3" ht="12.75">
      <c r="A1360" s="240" t="s">
        <v>2058</v>
      </c>
      <c r="B1360" s="240" t="s">
        <v>3838</v>
      </c>
      <c r="C1360" s="240" t="s">
        <v>866</v>
      </c>
    </row>
    <row r="1361" spans="1:3" ht="12.75">
      <c r="A1361" s="241" t="s">
        <v>2059</v>
      </c>
      <c r="B1361" s="241" t="s">
        <v>3839</v>
      </c>
      <c r="C1361" s="241" t="s">
        <v>866</v>
      </c>
    </row>
    <row r="1362" spans="1:3" ht="12.75">
      <c r="A1362" s="240" t="s">
        <v>2060</v>
      </c>
      <c r="B1362" s="240" t="s">
        <v>3840</v>
      </c>
      <c r="C1362" s="240" t="s">
        <v>866</v>
      </c>
    </row>
    <row r="1363" spans="1:3" ht="12.75">
      <c r="A1363" s="241" t="s">
        <v>1609</v>
      </c>
      <c r="B1363" s="241" t="s">
        <v>3841</v>
      </c>
      <c r="C1363" s="241" t="s">
        <v>866</v>
      </c>
    </row>
    <row r="1364" spans="1:3" ht="12.75">
      <c r="A1364" s="240" t="s">
        <v>2061</v>
      </c>
      <c r="B1364" s="240" t="s">
        <v>3842</v>
      </c>
      <c r="C1364" s="240" t="s">
        <v>866</v>
      </c>
    </row>
    <row r="1365" spans="1:3" ht="12.75">
      <c r="A1365" s="241" t="s">
        <v>1250</v>
      </c>
      <c r="B1365" s="241" t="s">
        <v>3843</v>
      </c>
      <c r="C1365" s="241" t="s">
        <v>866</v>
      </c>
    </row>
    <row r="1366" spans="1:3" ht="12.75">
      <c r="A1366" s="240" t="s">
        <v>42</v>
      </c>
      <c r="B1366" s="240" t="s">
        <v>3844</v>
      </c>
      <c r="C1366" s="240" t="s">
        <v>866</v>
      </c>
    </row>
    <row r="1367" spans="1:3" ht="12.75">
      <c r="A1367" s="241" t="s">
        <v>3845</v>
      </c>
      <c r="B1367" s="241" t="s">
        <v>3846</v>
      </c>
      <c r="C1367" s="241" t="s">
        <v>866</v>
      </c>
    </row>
    <row r="1368" spans="1:3" ht="12.75">
      <c r="A1368" s="240" t="s">
        <v>128</v>
      </c>
      <c r="B1368" s="240" t="s">
        <v>3847</v>
      </c>
      <c r="C1368" s="240" t="s">
        <v>866</v>
      </c>
    </row>
    <row r="1369" spans="1:3" ht="12.75">
      <c r="A1369" s="241" t="s">
        <v>2062</v>
      </c>
      <c r="B1369" s="241" t="s">
        <v>3848</v>
      </c>
      <c r="C1369" s="241" t="s">
        <v>866</v>
      </c>
    </row>
    <row r="1370" spans="1:3" ht="12.75">
      <c r="A1370" s="240" t="s">
        <v>1372</v>
      </c>
      <c r="B1370" s="240" t="s">
        <v>3849</v>
      </c>
      <c r="C1370" s="240" t="s">
        <v>866</v>
      </c>
    </row>
    <row r="1371" spans="1:3" ht="12.75">
      <c r="A1371" s="241" t="s">
        <v>2063</v>
      </c>
      <c r="B1371" s="241" t="s">
        <v>3850</v>
      </c>
      <c r="C1371" s="241" t="s">
        <v>866</v>
      </c>
    </row>
    <row r="1372" spans="1:3" ht="12.75">
      <c r="A1372" s="240" t="s">
        <v>2064</v>
      </c>
      <c r="B1372" s="240" t="s">
        <v>3851</v>
      </c>
      <c r="C1372" s="240" t="s">
        <v>866</v>
      </c>
    </row>
    <row r="1373" spans="1:3" ht="12.75">
      <c r="A1373" s="241" t="s">
        <v>1610</v>
      </c>
      <c r="B1373" s="241" t="s">
        <v>3852</v>
      </c>
      <c r="C1373" s="241" t="s">
        <v>866</v>
      </c>
    </row>
    <row r="1374" spans="1:3" ht="12.75">
      <c r="A1374" s="240" t="s">
        <v>2065</v>
      </c>
      <c r="B1374" s="240" t="s">
        <v>3853</v>
      </c>
      <c r="C1374" s="240" t="s">
        <v>866</v>
      </c>
    </row>
    <row r="1375" spans="1:3" ht="12.75">
      <c r="A1375" s="241" t="s">
        <v>199</v>
      </c>
      <c r="B1375" s="241" t="s">
        <v>3854</v>
      </c>
      <c r="C1375" s="241" t="s">
        <v>866</v>
      </c>
    </row>
    <row r="1376" spans="1:3" ht="12.75">
      <c r="A1376" s="240" t="s">
        <v>200</v>
      </c>
      <c r="B1376" s="240" t="s">
        <v>3855</v>
      </c>
      <c r="C1376" s="240" t="s">
        <v>866</v>
      </c>
    </row>
    <row r="1377" spans="1:3" ht="12.75">
      <c r="A1377" s="241" t="s">
        <v>1251</v>
      </c>
      <c r="B1377" s="241" t="s">
        <v>3856</v>
      </c>
      <c r="C1377" s="241" t="s">
        <v>866</v>
      </c>
    </row>
    <row r="1378" spans="1:3" ht="12.75">
      <c r="A1378" s="240" t="s">
        <v>3857</v>
      </c>
      <c r="B1378" s="240" t="s">
        <v>3858</v>
      </c>
      <c r="C1378" s="240" t="s">
        <v>866</v>
      </c>
    </row>
    <row r="1379" spans="1:3" ht="12.75">
      <c r="A1379" s="241" t="s">
        <v>201</v>
      </c>
      <c r="B1379" s="241" t="s">
        <v>3859</v>
      </c>
      <c r="C1379" s="241" t="s">
        <v>866</v>
      </c>
    </row>
    <row r="1380" spans="1:3" ht="12.75">
      <c r="A1380" s="240" t="s">
        <v>1113</v>
      </c>
      <c r="B1380" s="240" t="s">
        <v>3860</v>
      </c>
      <c r="C1380" s="240" t="s">
        <v>866</v>
      </c>
    </row>
    <row r="1381" spans="1:3" ht="12.75">
      <c r="A1381" s="241" t="s">
        <v>3861</v>
      </c>
      <c r="B1381" s="241" t="s">
        <v>3862</v>
      </c>
      <c r="C1381" s="241" t="s">
        <v>866</v>
      </c>
    </row>
    <row r="1382" spans="1:3" ht="12.75">
      <c r="A1382" s="240" t="s">
        <v>3863</v>
      </c>
      <c r="B1382" s="240" t="s">
        <v>3864</v>
      </c>
      <c r="C1382" s="240" t="s">
        <v>866</v>
      </c>
    </row>
    <row r="1383" spans="1:3" ht="12.75">
      <c r="A1383" s="241" t="s">
        <v>1990</v>
      </c>
      <c r="B1383" s="241" t="s">
        <v>3865</v>
      </c>
      <c r="C1383" s="241" t="s">
        <v>866</v>
      </c>
    </row>
    <row r="1384" spans="1:3" ht="12.75">
      <c r="A1384" s="240" t="s">
        <v>1991</v>
      </c>
      <c r="B1384" s="240" t="s">
        <v>3866</v>
      </c>
      <c r="C1384" s="240" t="s">
        <v>866</v>
      </c>
    </row>
    <row r="1385" spans="1:3" ht="12.75">
      <c r="A1385" s="241" t="s">
        <v>1992</v>
      </c>
      <c r="B1385" s="241" t="s">
        <v>3867</v>
      </c>
      <c r="C1385" s="241" t="s">
        <v>866</v>
      </c>
    </row>
    <row r="1386" spans="1:3" ht="12.75">
      <c r="A1386" s="240" t="s">
        <v>110</v>
      </c>
      <c r="B1386" s="240" t="s">
        <v>3868</v>
      </c>
      <c r="C1386" s="240" t="s">
        <v>866</v>
      </c>
    </row>
    <row r="1387" spans="1:3" ht="12.75">
      <c r="A1387" s="241" t="s">
        <v>1993</v>
      </c>
      <c r="B1387" s="241" t="s">
        <v>3869</v>
      </c>
      <c r="C1387" s="241" t="s">
        <v>866</v>
      </c>
    </row>
    <row r="1388" spans="1:3" ht="12.75">
      <c r="A1388" s="240" t="s">
        <v>129</v>
      </c>
      <c r="B1388" s="240" t="s">
        <v>3870</v>
      </c>
      <c r="C1388" s="240" t="s">
        <v>866</v>
      </c>
    </row>
    <row r="1389" spans="1:3" ht="12.75">
      <c r="A1389" s="241" t="s">
        <v>1564</v>
      </c>
      <c r="B1389" s="241" t="s">
        <v>3871</v>
      </c>
      <c r="C1389" s="241" t="s">
        <v>866</v>
      </c>
    </row>
    <row r="1390" spans="1:3" ht="12.75">
      <c r="A1390" s="240" t="s">
        <v>1565</v>
      </c>
      <c r="B1390" s="240" t="s">
        <v>3872</v>
      </c>
      <c r="C1390" s="240" t="s">
        <v>866</v>
      </c>
    </row>
    <row r="1391" spans="1:3" ht="12.75">
      <c r="A1391" s="241" t="s">
        <v>1566</v>
      </c>
      <c r="B1391" s="241" t="s">
        <v>3873</v>
      </c>
      <c r="C1391" s="241" t="s">
        <v>866</v>
      </c>
    </row>
    <row r="1392" spans="1:3" ht="12.75">
      <c r="A1392" s="240" t="s">
        <v>405</v>
      </c>
      <c r="B1392" s="240" t="s">
        <v>3874</v>
      </c>
      <c r="C1392" s="240" t="s">
        <v>866</v>
      </c>
    </row>
    <row r="1393" spans="1:3" ht="12.75">
      <c r="A1393" s="241" t="s">
        <v>1978</v>
      </c>
      <c r="B1393" s="241" t="s">
        <v>3875</v>
      </c>
      <c r="C1393" s="241" t="s">
        <v>866</v>
      </c>
    </row>
    <row r="1394" spans="1:3" ht="12.75">
      <c r="A1394" s="240" t="s">
        <v>1567</v>
      </c>
      <c r="B1394" s="240" t="s">
        <v>3876</v>
      </c>
      <c r="C1394" s="240" t="s">
        <v>866</v>
      </c>
    </row>
    <row r="1395" spans="1:3" ht="12.75">
      <c r="A1395" s="241" t="s">
        <v>3877</v>
      </c>
      <c r="B1395" s="241" t="s">
        <v>3878</v>
      </c>
      <c r="C1395" s="241" t="s">
        <v>866</v>
      </c>
    </row>
    <row r="1396" spans="1:3" ht="12.75">
      <c r="A1396" s="240" t="s">
        <v>1568</v>
      </c>
      <c r="B1396" s="240" t="s">
        <v>3879</v>
      </c>
      <c r="C1396" s="240" t="s">
        <v>866</v>
      </c>
    </row>
    <row r="1397" spans="1:3" ht="12.75">
      <c r="A1397" s="241" t="s">
        <v>3880</v>
      </c>
      <c r="B1397" s="241" t="s">
        <v>3881</v>
      </c>
      <c r="C1397" s="241" t="s">
        <v>866</v>
      </c>
    </row>
    <row r="1398" spans="1:3" ht="12.75">
      <c r="A1398" s="240" t="s">
        <v>130</v>
      </c>
      <c r="B1398" s="240" t="s">
        <v>3882</v>
      </c>
      <c r="C1398" s="240" t="s">
        <v>866</v>
      </c>
    </row>
    <row r="1399" spans="1:3" ht="12.75">
      <c r="A1399" s="241" t="s">
        <v>1569</v>
      </c>
      <c r="B1399" s="241" t="s">
        <v>3883</v>
      </c>
      <c r="C1399" s="241" t="s">
        <v>866</v>
      </c>
    </row>
    <row r="1400" spans="1:3" ht="12.75">
      <c r="A1400" s="240" t="s">
        <v>1373</v>
      </c>
      <c r="B1400" s="240" t="s">
        <v>3884</v>
      </c>
      <c r="C1400" s="240" t="s">
        <v>866</v>
      </c>
    </row>
    <row r="1401" spans="1:3" ht="12.75">
      <c r="A1401" s="241" t="s">
        <v>1114</v>
      </c>
      <c r="B1401" s="241" t="s">
        <v>3885</v>
      </c>
      <c r="C1401" s="241" t="s">
        <v>866</v>
      </c>
    </row>
    <row r="1402" spans="1:3" ht="12.75">
      <c r="A1402" s="240" t="s">
        <v>3886</v>
      </c>
      <c r="B1402" s="240" t="s">
        <v>3887</v>
      </c>
      <c r="C1402" s="240" t="s">
        <v>866</v>
      </c>
    </row>
    <row r="1403" spans="1:3" ht="12.75">
      <c r="A1403" s="241" t="s">
        <v>1570</v>
      </c>
      <c r="B1403" s="241" t="s">
        <v>3888</v>
      </c>
      <c r="C1403" s="241" t="s">
        <v>866</v>
      </c>
    </row>
    <row r="1404" spans="1:3" ht="12.75">
      <c r="A1404" s="240" t="s">
        <v>1571</v>
      </c>
      <c r="B1404" s="240" t="s">
        <v>3889</v>
      </c>
      <c r="C1404" s="240" t="s">
        <v>866</v>
      </c>
    </row>
    <row r="1405" spans="1:3" ht="12.75">
      <c r="A1405" s="241" t="s">
        <v>1572</v>
      </c>
      <c r="B1405" s="241" t="s">
        <v>3890</v>
      </c>
      <c r="C1405" s="241" t="s">
        <v>866</v>
      </c>
    </row>
    <row r="1406" spans="1:3" ht="12.75">
      <c r="A1406" s="240" t="s">
        <v>3891</v>
      </c>
      <c r="B1406" s="240" t="s">
        <v>3892</v>
      </c>
      <c r="C1406" s="240" t="s">
        <v>866</v>
      </c>
    </row>
    <row r="1407" spans="1:3" ht="12.75">
      <c r="A1407" s="241" t="s">
        <v>5461</v>
      </c>
      <c r="B1407" s="241" t="s">
        <v>5462</v>
      </c>
      <c r="C1407" s="241" t="s">
        <v>866</v>
      </c>
    </row>
    <row r="1408" spans="1:3" ht="12.75">
      <c r="A1408" s="240" t="s">
        <v>3893</v>
      </c>
      <c r="B1408" s="240" t="s">
        <v>3894</v>
      </c>
      <c r="C1408" s="240" t="s">
        <v>866</v>
      </c>
    </row>
    <row r="1409" spans="1:3" ht="12.75">
      <c r="A1409" s="241" t="s">
        <v>1573</v>
      </c>
      <c r="B1409" s="241" t="s">
        <v>3895</v>
      </c>
      <c r="C1409" s="241" t="s">
        <v>866</v>
      </c>
    </row>
    <row r="1410" spans="1:3" ht="12.75">
      <c r="A1410" s="240" t="s">
        <v>1574</v>
      </c>
      <c r="B1410" s="240" t="s">
        <v>3896</v>
      </c>
      <c r="C1410" s="240" t="s">
        <v>866</v>
      </c>
    </row>
    <row r="1411" spans="1:3" ht="12.75">
      <c r="A1411" s="241" t="s">
        <v>3897</v>
      </c>
      <c r="B1411" s="241" t="s">
        <v>3898</v>
      </c>
      <c r="C1411" s="241" t="s">
        <v>866</v>
      </c>
    </row>
    <row r="1412" spans="1:3" ht="12.75">
      <c r="A1412" s="240" t="s">
        <v>1575</v>
      </c>
      <c r="B1412" s="240" t="s">
        <v>3899</v>
      </c>
      <c r="C1412" s="240" t="s">
        <v>866</v>
      </c>
    </row>
    <row r="1413" spans="1:3" ht="12.75">
      <c r="A1413" s="241" t="s">
        <v>1576</v>
      </c>
      <c r="B1413" s="241" t="s">
        <v>3900</v>
      </c>
      <c r="C1413" s="241" t="s">
        <v>866</v>
      </c>
    </row>
    <row r="1414" spans="1:3" ht="12.75">
      <c r="A1414" s="240" t="s">
        <v>1577</v>
      </c>
      <c r="B1414" s="240" t="s">
        <v>3901</v>
      </c>
      <c r="C1414" s="240" t="s">
        <v>866</v>
      </c>
    </row>
    <row r="1415" spans="1:3" ht="12.75">
      <c r="A1415" s="241" t="s">
        <v>3902</v>
      </c>
      <c r="B1415" s="241" t="s">
        <v>3903</v>
      </c>
      <c r="C1415" s="241" t="s">
        <v>866</v>
      </c>
    </row>
    <row r="1416" spans="1:3" ht="12.75">
      <c r="A1416" s="240" t="s">
        <v>5356</v>
      </c>
      <c r="B1416" s="240" t="s">
        <v>5357</v>
      </c>
      <c r="C1416" s="240" t="s">
        <v>866</v>
      </c>
    </row>
    <row r="1417" spans="1:3" ht="12.75">
      <c r="A1417" s="241" t="s">
        <v>1374</v>
      </c>
      <c r="B1417" s="241" t="s">
        <v>3904</v>
      </c>
      <c r="C1417" s="241" t="s">
        <v>866</v>
      </c>
    </row>
    <row r="1418" spans="1:3" ht="12.75">
      <c r="A1418" s="240" t="s">
        <v>1344</v>
      </c>
      <c r="B1418" s="240" t="s">
        <v>3905</v>
      </c>
      <c r="C1418" s="240" t="s">
        <v>866</v>
      </c>
    </row>
    <row r="1419" spans="1:3" ht="12.75">
      <c r="A1419" s="241" t="s">
        <v>1979</v>
      </c>
      <c r="B1419" s="241" t="s">
        <v>3906</v>
      </c>
      <c r="C1419" s="241" t="s">
        <v>866</v>
      </c>
    </row>
    <row r="1420" spans="1:3" ht="12.75">
      <c r="A1420" s="240" t="s">
        <v>1345</v>
      </c>
      <c r="B1420" s="240" t="s">
        <v>3907</v>
      </c>
      <c r="C1420" s="240" t="s">
        <v>866</v>
      </c>
    </row>
    <row r="1421" spans="1:3" ht="12.75">
      <c r="A1421" s="241" t="s">
        <v>3908</v>
      </c>
      <c r="B1421" s="241" t="s">
        <v>3909</v>
      </c>
      <c r="C1421" s="241" t="s">
        <v>866</v>
      </c>
    </row>
    <row r="1422" spans="1:3" ht="12.75">
      <c r="A1422" s="240" t="s">
        <v>3910</v>
      </c>
      <c r="B1422" s="240" t="s">
        <v>3911</v>
      </c>
      <c r="C1422" s="240" t="s">
        <v>866</v>
      </c>
    </row>
    <row r="1423" spans="1:3" ht="12.75">
      <c r="A1423" s="241" t="s">
        <v>3912</v>
      </c>
      <c r="B1423" s="241" t="s">
        <v>3913</v>
      </c>
      <c r="C1423" s="241" t="s">
        <v>866</v>
      </c>
    </row>
    <row r="1424" spans="1:3" ht="12.75">
      <c r="A1424" s="240" t="s">
        <v>1346</v>
      </c>
      <c r="B1424" s="240" t="s">
        <v>3914</v>
      </c>
      <c r="C1424" s="240" t="s">
        <v>866</v>
      </c>
    </row>
    <row r="1425" spans="1:3" ht="12.75">
      <c r="A1425" s="241" t="s">
        <v>3915</v>
      </c>
      <c r="B1425" s="241" t="s">
        <v>3916</v>
      </c>
      <c r="C1425" s="241" t="s">
        <v>866</v>
      </c>
    </row>
    <row r="1426" spans="1:3" ht="12.75">
      <c r="A1426" s="240" t="s">
        <v>131</v>
      </c>
      <c r="B1426" s="240" t="s">
        <v>3917</v>
      </c>
      <c r="C1426" s="240" t="s">
        <v>866</v>
      </c>
    </row>
    <row r="1427" spans="1:3" ht="12.75">
      <c r="A1427" s="241" t="s">
        <v>1347</v>
      </c>
      <c r="B1427" s="241" t="s">
        <v>3918</v>
      </c>
      <c r="C1427" s="241" t="s">
        <v>866</v>
      </c>
    </row>
    <row r="1428" spans="1:3" ht="12.75">
      <c r="A1428" s="240" t="s">
        <v>132</v>
      </c>
      <c r="B1428" s="240" t="s">
        <v>3919</v>
      </c>
      <c r="C1428" s="240" t="s">
        <v>866</v>
      </c>
    </row>
    <row r="1429" spans="1:3" ht="12.75">
      <c r="A1429" s="241" t="s">
        <v>3920</v>
      </c>
      <c r="B1429" s="241" t="s">
        <v>3921</v>
      </c>
      <c r="C1429" s="241" t="s">
        <v>866</v>
      </c>
    </row>
    <row r="1430" spans="1:3" ht="12.75">
      <c r="A1430" s="240" t="s">
        <v>1980</v>
      </c>
      <c r="B1430" s="240" t="s">
        <v>3922</v>
      </c>
      <c r="C1430" s="240" t="s">
        <v>866</v>
      </c>
    </row>
    <row r="1431" spans="1:3" ht="12.75">
      <c r="A1431" s="241" t="s">
        <v>3923</v>
      </c>
      <c r="B1431" s="241" t="s">
        <v>3924</v>
      </c>
      <c r="C1431" s="241" t="s">
        <v>866</v>
      </c>
    </row>
    <row r="1432" spans="1:3" ht="12.75">
      <c r="A1432" s="240" t="s">
        <v>1375</v>
      </c>
      <c r="B1432" s="240" t="s">
        <v>3925</v>
      </c>
      <c r="C1432" s="240" t="s">
        <v>866</v>
      </c>
    </row>
    <row r="1433" spans="1:3" ht="12.75">
      <c r="A1433" s="241" t="s">
        <v>5463</v>
      </c>
      <c r="B1433" s="241" t="s">
        <v>5464</v>
      </c>
      <c r="C1433" s="241" t="s">
        <v>866</v>
      </c>
    </row>
    <row r="1434" spans="1:3" ht="12.75">
      <c r="A1434" s="240" t="s">
        <v>3926</v>
      </c>
      <c r="B1434" s="240" t="s">
        <v>3927</v>
      </c>
      <c r="C1434" s="240" t="s">
        <v>866</v>
      </c>
    </row>
    <row r="1435" spans="1:3" ht="12.75">
      <c r="A1435" s="241" t="s">
        <v>1380</v>
      </c>
      <c r="B1435" s="241" t="s">
        <v>3928</v>
      </c>
      <c r="C1435" s="241" t="s">
        <v>866</v>
      </c>
    </row>
    <row r="1436" spans="1:3" ht="12.75">
      <c r="A1436" s="240" t="s">
        <v>1981</v>
      </c>
      <c r="B1436" s="240" t="s">
        <v>3929</v>
      </c>
      <c r="C1436" s="240" t="s">
        <v>866</v>
      </c>
    </row>
    <row r="1437" spans="1:3" ht="12.75">
      <c r="A1437" s="241" t="s">
        <v>478</v>
      </c>
      <c r="B1437" s="241" t="s">
        <v>3930</v>
      </c>
      <c r="C1437" s="241" t="s">
        <v>866</v>
      </c>
    </row>
    <row r="1438" spans="1:3" ht="12.75">
      <c r="A1438" s="240" t="s">
        <v>43</v>
      </c>
      <c r="B1438" s="240" t="s">
        <v>3931</v>
      </c>
      <c r="C1438" s="240" t="s">
        <v>866</v>
      </c>
    </row>
    <row r="1439" spans="1:3" ht="12.75">
      <c r="A1439" s="241" t="s">
        <v>1218</v>
      </c>
      <c r="B1439" s="241" t="s">
        <v>3932</v>
      </c>
      <c r="C1439" s="241" t="s">
        <v>866</v>
      </c>
    </row>
    <row r="1440" spans="1:3" ht="12.75">
      <c r="A1440" s="240" t="s">
        <v>3933</v>
      </c>
      <c r="B1440" s="240" t="s">
        <v>3934</v>
      </c>
      <c r="C1440" s="240" t="s">
        <v>866</v>
      </c>
    </row>
    <row r="1441" spans="1:3" ht="12.75">
      <c r="A1441" s="241" t="s">
        <v>3935</v>
      </c>
      <c r="B1441" s="241" t="s">
        <v>3936</v>
      </c>
      <c r="C1441" s="241" t="s">
        <v>866</v>
      </c>
    </row>
    <row r="1442" spans="1:3" ht="12.75">
      <c r="A1442" s="240" t="s">
        <v>1348</v>
      </c>
      <c r="B1442" s="240" t="s">
        <v>3937</v>
      </c>
      <c r="C1442" s="240" t="s">
        <v>866</v>
      </c>
    </row>
    <row r="1443" spans="1:3" ht="12.75">
      <c r="A1443" s="241" t="s">
        <v>3938</v>
      </c>
      <c r="B1443" s="241" t="s">
        <v>3939</v>
      </c>
      <c r="C1443" s="241" t="s">
        <v>866</v>
      </c>
    </row>
    <row r="1444" spans="1:3" ht="12.75">
      <c r="A1444" s="240" t="s">
        <v>3940</v>
      </c>
      <c r="B1444" s="240" t="s">
        <v>3941</v>
      </c>
      <c r="C1444" s="240" t="s">
        <v>866</v>
      </c>
    </row>
    <row r="1445" spans="1:3" ht="12.75">
      <c r="A1445" s="241" t="s">
        <v>1349</v>
      </c>
      <c r="B1445" s="241" t="s">
        <v>3942</v>
      </c>
      <c r="C1445" s="241" t="s">
        <v>866</v>
      </c>
    </row>
    <row r="1446" spans="1:3" ht="12.75">
      <c r="A1446" s="240" t="s">
        <v>1350</v>
      </c>
      <c r="B1446" s="240" t="s">
        <v>3943</v>
      </c>
      <c r="C1446" s="240" t="s">
        <v>866</v>
      </c>
    </row>
    <row r="1447" spans="1:3" ht="12.75">
      <c r="A1447" s="241" t="s">
        <v>1351</v>
      </c>
      <c r="B1447" s="241" t="s">
        <v>3944</v>
      </c>
      <c r="C1447" s="241" t="s">
        <v>866</v>
      </c>
    </row>
    <row r="1448" spans="1:3" ht="12.75">
      <c r="A1448" s="240" t="s">
        <v>3945</v>
      </c>
      <c r="B1448" s="240" t="s">
        <v>3946</v>
      </c>
      <c r="C1448" s="240" t="s">
        <v>866</v>
      </c>
    </row>
    <row r="1449" spans="1:3" ht="12.75">
      <c r="A1449" s="241" t="s">
        <v>1352</v>
      </c>
      <c r="B1449" s="241" t="s">
        <v>3947</v>
      </c>
      <c r="C1449" s="241" t="s">
        <v>866</v>
      </c>
    </row>
    <row r="1450" spans="1:3" ht="12.75">
      <c r="A1450" s="240" t="s">
        <v>3948</v>
      </c>
      <c r="B1450" s="240" t="s">
        <v>3949</v>
      </c>
      <c r="C1450" s="240" t="s">
        <v>866</v>
      </c>
    </row>
    <row r="1451" spans="1:3" ht="12.75">
      <c r="A1451" s="241" t="s">
        <v>3950</v>
      </c>
      <c r="B1451" s="241" t="s">
        <v>3951</v>
      </c>
      <c r="C1451" s="241" t="s">
        <v>866</v>
      </c>
    </row>
    <row r="1452" spans="1:3" ht="12.75">
      <c r="A1452" s="240" t="s">
        <v>1381</v>
      </c>
      <c r="B1452" s="240" t="s">
        <v>3952</v>
      </c>
      <c r="C1452" s="240" t="s">
        <v>866</v>
      </c>
    </row>
    <row r="1453" spans="1:3" ht="12.75">
      <c r="A1453" s="241" t="s">
        <v>1353</v>
      </c>
      <c r="B1453" s="241" t="s">
        <v>3953</v>
      </c>
      <c r="C1453" s="241" t="s">
        <v>866</v>
      </c>
    </row>
    <row r="1454" spans="1:3" ht="12.75">
      <c r="A1454" s="240" t="s">
        <v>1354</v>
      </c>
      <c r="B1454" s="240" t="s">
        <v>3954</v>
      </c>
      <c r="C1454" s="240" t="s">
        <v>866</v>
      </c>
    </row>
    <row r="1455" spans="1:3" ht="12.75">
      <c r="A1455" s="241" t="s">
        <v>1982</v>
      </c>
      <c r="B1455" s="241" t="s">
        <v>3955</v>
      </c>
      <c r="C1455" s="241" t="s">
        <v>866</v>
      </c>
    </row>
    <row r="1456" spans="1:3" ht="12.75">
      <c r="A1456" s="240" t="s">
        <v>5593</v>
      </c>
      <c r="B1456" s="240" t="s">
        <v>5594</v>
      </c>
      <c r="C1456" s="240" t="s">
        <v>866</v>
      </c>
    </row>
    <row r="1457" spans="1:3" ht="12.75">
      <c r="A1457" s="241" t="s">
        <v>1355</v>
      </c>
      <c r="B1457" s="241" t="s">
        <v>3956</v>
      </c>
      <c r="C1457" s="241" t="s">
        <v>866</v>
      </c>
    </row>
    <row r="1458" spans="1:3" ht="12.75">
      <c r="A1458" s="240" t="s">
        <v>1356</v>
      </c>
      <c r="B1458" s="240" t="s">
        <v>3957</v>
      </c>
      <c r="C1458" s="240" t="s">
        <v>866</v>
      </c>
    </row>
    <row r="1459" spans="1:3" ht="12.75">
      <c r="A1459" s="241" t="s">
        <v>1357</v>
      </c>
      <c r="B1459" s="241" t="s">
        <v>3958</v>
      </c>
      <c r="C1459" s="241" t="s">
        <v>866</v>
      </c>
    </row>
    <row r="1460" spans="1:3" ht="12.75">
      <c r="A1460" s="240" t="s">
        <v>1358</v>
      </c>
      <c r="B1460" s="240" t="s">
        <v>3959</v>
      </c>
      <c r="C1460" s="240" t="s">
        <v>866</v>
      </c>
    </row>
    <row r="1461" spans="1:3" ht="12.75">
      <c r="A1461" s="241" t="s">
        <v>1611</v>
      </c>
      <c r="B1461" s="241" t="s">
        <v>3960</v>
      </c>
      <c r="C1461" s="241" t="s">
        <v>866</v>
      </c>
    </row>
    <row r="1462" spans="1:3" ht="12.75">
      <c r="A1462" s="240" t="s">
        <v>479</v>
      </c>
      <c r="B1462" s="240" t="s">
        <v>3961</v>
      </c>
      <c r="C1462" s="240" t="s">
        <v>866</v>
      </c>
    </row>
    <row r="1463" spans="1:3" ht="12.75">
      <c r="A1463" s="241" t="s">
        <v>1359</v>
      </c>
      <c r="B1463" s="241" t="s">
        <v>3962</v>
      </c>
      <c r="C1463" s="241" t="s">
        <v>866</v>
      </c>
    </row>
    <row r="1464" spans="1:3" ht="12.75">
      <c r="A1464" s="240" t="s">
        <v>214</v>
      </c>
      <c r="B1464" s="240" t="s">
        <v>3963</v>
      </c>
      <c r="C1464" s="240" t="s">
        <v>866</v>
      </c>
    </row>
    <row r="1465" spans="1:3" ht="12.75">
      <c r="A1465" s="241" t="s">
        <v>215</v>
      </c>
      <c r="B1465" s="241" t="s">
        <v>3964</v>
      </c>
      <c r="C1465" s="241" t="s">
        <v>866</v>
      </c>
    </row>
    <row r="1466" spans="1:3" ht="12.75">
      <c r="A1466" s="240" t="s">
        <v>216</v>
      </c>
      <c r="B1466" s="240" t="s">
        <v>3965</v>
      </c>
      <c r="C1466" s="240" t="s">
        <v>866</v>
      </c>
    </row>
    <row r="1467" spans="1:3" ht="12.75">
      <c r="A1467" s="241" t="s">
        <v>217</v>
      </c>
      <c r="B1467" s="241" t="s">
        <v>3966</v>
      </c>
      <c r="C1467" s="241" t="s">
        <v>866</v>
      </c>
    </row>
    <row r="1468" spans="1:3" ht="12.75">
      <c r="A1468" s="240" t="s">
        <v>750</v>
      </c>
      <c r="B1468" s="240" t="s">
        <v>3967</v>
      </c>
      <c r="C1468" s="240" t="s">
        <v>866</v>
      </c>
    </row>
    <row r="1469" spans="1:3" ht="12.75">
      <c r="A1469" s="241" t="s">
        <v>751</v>
      </c>
      <c r="B1469" s="241" t="s">
        <v>3968</v>
      </c>
      <c r="C1469" s="241" t="s">
        <v>866</v>
      </c>
    </row>
    <row r="1470" spans="1:3" ht="12.75">
      <c r="A1470" s="240" t="s">
        <v>3969</v>
      </c>
      <c r="B1470" s="240" t="s">
        <v>3970</v>
      </c>
      <c r="C1470" s="240" t="s">
        <v>866</v>
      </c>
    </row>
    <row r="1471" spans="1:3" ht="12.75">
      <c r="A1471" s="241" t="s">
        <v>752</v>
      </c>
      <c r="B1471" s="241" t="s">
        <v>3971</v>
      </c>
      <c r="C1471" s="241" t="s">
        <v>866</v>
      </c>
    </row>
    <row r="1472" spans="1:3" ht="12.75">
      <c r="A1472" s="240" t="s">
        <v>111</v>
      </c>
      <c r="B1472" s="240" t="s">
        <v>3972</v>
      </c>
      <c r="C1472" s="240" t="s">
        <v>866</v>
      </c>
    </row>
    <row r="1473" spans="1:3" ht="12.75">
      <c r="A1473" s="241" t="s">
        <v>753</v>
      </c>
      <c r="B1473" s="241" t="s">
        <v>3973</v>
      </c>
      <c r="C1473" s="241" t="s">
        <v>866</v>
      </c>
    </row>
    <row r="1474" spans="1:3" ht="12.75">
      <c r="A1474" s="240" t="s">
        <v>480</v>
      </c>
      <c r="B1474" s="240" t="s">
        <v>3974</v>
      </c>
      <c r="C1474" s="240" t="s">
        <v>866</v>
      </c>
    </row>
    <row r="1475" spans="1:3" ht="12.75">
      <c r="A1475" s="241" t="s">
        <v>481</v>
      </c>
      <c r="B1475" s="241" t="s">
        <v>3975</v>
      </c>
      <c r="C1475" s="241" t="s">
        <v>866</v>
      </c>
    </row>
    <row r="1476" spans="1:3" ht="12.75">
      <c r="A1476" s="240" t="s">
        <v>482</v>
      </c>
      <c r="B1476" s="240" t="s">
        <v>3976</v>
      </c>
      <c r="C1476" s="240" t="s">
        <v>866</v>
      </c>
    </row>
    <row r="1477" spans="1:3" ht="12.75">
      <c r="A1477" s="241" t="s">
        <v>3977</v>
      </c>
      <c r="B1477" s="241" t="s">
        <v>3978</v>
      </c>
      <c r="C1477" s="241" t="s">
        <v>866</v>
      </c>
    </row>
    <row r="1478" spans="1:3" ht="12.75">
      <c r="A1478" s="240" t="s">
        <v>3979</v>
      </c>
      <c r="B1478" s="240" t="s">
        <v>3980</v>
      </c>
      <c r="C1478" s="240" t="s">
        <v>866</v>
      </c>
    </row>
    <row r="1479" spans="1:3" ht="12.75">
      <c r="A1479" s="241" t="s">
        <v>754</v>
      </c>
      <c r="B1479" s="241" t="s">
        <v>3981</v>
      </c>
      <c r="C1479" s="241" t="s">
        <v>866</v>
      </c>
    </row>
    <row r="1480" spans="1:3" ht="12.75">
      <c r="A1480" s="240" t="s">
        <v>755</v>
      </c>
      <c r="B1480" s="240" t="s">
        <v>3982</v>
      </c>
      <c r="C1480" s="240" t="s">
        <v>866</v>
      </c>
    </row>
    <row r="1481" spans="1:3" ht="12.75">
      <c r="A1481" s="241" t="s">
        <v>756</v>
      </c>
      <c r="B1481" s="241" t="s">
        <v>3983</v>
      </c>
      <c r="C1481" s="241" t="s">
        <v>866</v>
      </c>
    </row>
    <row r="1482" spans="1:3" ht="12.75">
      <c r="A1482" s="240" t="s">
        <v>757</v>
      </c>
      <c r="B1482" s="240" t="s">
        <v>3984</v>
      </c>
      <c r="C1482" s="240" t="s">
        <v>866</v>
      </c>
    </row>
    <row r="1483" spans="1:3" ht="12.75">
      <c r="A1483" s="241" t="s">
        <v>758</v>
      </c>
      <c r="B1483" s="241" t="s">
        <v>3985</v>
      </c>
      <c r="C1483" s="241" t="s">
        <v>866</v>
      </c>
    </row>
    <row r="1484" spans="1:3" ht="12.75">
      <c r="A1484" s="240" t="s">
        <v>1284</v>
      </c>
      <c r="B1484" s="240" t="s">
        <v>3986</v>
      </c>
      <c r="C1484" s="240" t="s">
        <v>866</v>
      </c>
    </row>
    <row r="1485" spans="1:3" ht="12.75">
      <c r="A1485" s="241" t="s">
        <v>759</v>
      </c>
      <c r="B1485" s="241" t="s">
        <v>3987</v>
      </c>
      <c r="C1485" s="241" t="s">
        <v>866</v>
      </c>
    </row>
    <row r="1486" spans="1:3" ht="12.75">
      <c r="A1486" s="240" t="s">
        <v>44</v>
      </c>
      <c r="B1486" s="240" t="s">
        <v>3988</v>
      </c>
      <c r="C1486" s="240" t="s">
        <v>866</v>
      </c>
    </row>
    <row r="1487" spans="1:3" ht="12.75">
      <c r="A1487" s="241" t="s">
        <v>3989</v>
      </c>
      <c r="B1487" s="241" t="s">
        <v>3990</v>
      </c>
      <c r="C1487" s="241" t="s">
        <v>866</v>
      </c>
    </row>
    <row r="1488" spans="1:3" ht="12.75">
      <c r="A1488" s="240" t="s">
        <v>760</v>
      </c>
      <c r="B1488" s="240" t="s">
        <v>3991</v>
      </c>
      <c r="C1488" s="240" t="s">
        <v>866</v>
      </c>
    </row>
    <row r="1489" spans="1:3" ht="12.75">
      <c r="A1489" s="241" t="s">
        <v>133</v>
      </c>
      <c r="B1489" s="241" t="s">
        <v>3992</v>
      </c>
      <c r="C1489" s="241" t="s">
        <v>866</v>
      </c>
    </row>
    <row r="1490" spans="1:3" ht="12.75">
      <c r="A1490" s="240" t="s">
        <v>2102</v>
      </c>
      <c r="B1490" s="240" t="s">
        <v>3993</v>
      </c>
      <c r="C1490" s="240" t="s">
        <v>866</v>
      </c>
    </row>
    <row r="1491" spans="1:3" ht="12.75">
      <c r="A1491" s="241" t="s">
        <v>761</v>
      </c>
      <c r="B1491" s="241" t="s">
        <v>3994</v>
      </c>
      <c r="C1491" s="241" t="s">
        <v>866</v>
      </c>
    </row>
    <row r="1492" spans="1:3" ht="12.75">
      <c r="A1492" s="240" t="s">
        <v>1219</v>
      </c>
      <c r="B1492" s="240" t="s">
        <v>3995</v>
      </c>
      <c r="C1492" s="240" t="s">
        <v>866</v>
      </c>
    </row>
    <row r="1493" spans="1:3" ht="12.75">
      <c r="A1493" s="241" t="s">
        <v>762</v>
      </c>
      <c r="B1493" s="241" t="s">
        <v>3996</v>
      </c>
      <c r="C1493" s="241" t="s">
        <v>866</v>
      </c>
    </row>
    <row r="1494" spans="1:3" ht="12.75">
      <c r="A1494" s="240" t="s">
        <v>763</v>
      </c>
      <c r="B1494" s="240" t="s">
        <v>3997</v>
      </c>
      <c r="C1494" s="240" t="s">
        <v>866</v>
      </c>
    </row>
    <row r="1495" spans="1:3" ht="12.75">
      <c r="A1495" s="241" t="s">
        <v>45</v>
      </c>
      <c r="B1495" s="241" t="s">
        <v>3998</v>
      </c>
      <c r="C1495" s="241" t="s">
        <v>866</v>
      </c>
    </row>
    <row r="1496" spans="1:3" ht="12.75">
      <c r="A1496" s="240" t="s">
        <v>3999</v>
      </c>
      <c r="B1496" s="240" t="s">
        <v>4000</v>
      </c>
      <c r="C1496" s="240" t="s">
        <v>866</v>
      </c>
    </row>
    <row r="1497" spans="1:3" ht="12.75">
      <c r="A1497" s="241" t="s">
        <v>46</v>
      </c>
      <c r="B1497" s="241" t="s">
        <v>4001</v>
      </c>
      <c r="C1497" s="241" t="s">
        <v>866</v>
      </c>
    </row>
    <row r="1498" spans="1:3" ht="12.75">
      <c r="A1498" s="240" t="s">
        <v>1983</v>
      </c>
      <c r="B1498" s="240" t="s">
        <v>4002</v>
      </c>
      <c r="C1498" s="240" t="s">
        <v>866</v>
      </c>
    </row>
    <row r="1499" spans="1:3" ht="12.75">
      <c r="A1499" s="241" t="s">
        <v>4003</v>
      </c>
      <c r="B1499" s="241" t="s">
        <v>4004</v>
      </c>
      <c r="C1499" s="241" t="s">
        <v>866</v>
      </c>
    </row>
    <row r="1500" spans="1:3" ht="12.75">
      <c r="A1500" s="240" t="s">
        <v>1724</v>
      </c>
      <c r="B1500" s="240" t="s">
        <v>4005</v>
      </c>
      <c r="C1500" s="240" t="s">
        <v>866</v>
      </c>
    </row>
    <row r="1501" spans="1:3" ht="12.75">
      <c r="A1501" s="241" t="s">
        <v>764</v>
      </c>
      <c r="B1501" s="241" t="s">
        <v>4006</v>
      </c>
      <c r="C1501" s="241" t="s">
        <v>866</v>
      </c>
    </row>
    <row r="1502" spans="1:3" ht="12.75">
      <c r="A1502" s="240" t="s">
        <v>765</v>
      </c>
      <c r="B1502" s="240" t="s">
        <v>4007</v>
      </c>
      <c r="C1502" s="240" t="s">
        <v>866</v>
      </c>
    </row>
    <row r="1503" spans="1:3" ht="12.75">
      <c r="A1503" s="241" t="s">
        <v>483</v>
      </c>
      <c r="B1503" s="241" t="s">
        <v>4008</v>
      </c>
      <c r="C1503" s="241" t="s">
        <v>866</v>
      </c>
    </row>
    <row r="1504" spans="1:3" ht="12.75">
      <c r="A1504" s="240" t="s">
        <v>766</v>
      </c>
      <c r="B1504" s="240" t="s">
        <v>4009</v>
      </c>
      <c r="C1504" s="240" t="s">
        <v>866</v>
      </c>
    </row>
    <row r="1505" spans="1:3" ht="12.75">
      <c r="A1505" s="241" t="s">
        <v>767</v>
      </c>
      <c r="B1505" s="241" t="s">
        <v>4010</v>
      </c>
      <c r="C1505" s="241" t="s">
        <v>866</v>
      </c>
    </row>
    <row r="1506" spans="1:3" ht="12.75">
      <c r="A1506" s="240" t="s">
        <v>768</v>
      </c>
      <c r="B1506" s="240" t="s">
        <v>4011</v>
      </c>
      <c r="C1506" s="240" t="s">
        <v>866</v>
      </c>
    </row>
    <row r="1507" spans="1:3" ht="12.75">
      <c r="A1507" s="241" t="s">
        <v>769</v>
      </c>
      <c r="B1507" s="241" t="s">
        <v>4012</v>
      </c>
      <c r="C1507" s="241" t="s">
        <v>866</v>
      </c>
    </row>
    <row r="1508" spans="1:3" ht="12.75">
      <c r="A1508" s="240" t="s">
        <v>770</v>
      </c>
      <c r="B1508" s="240" t="s">
        <v>4013</v>
      </c>
      <c r="C1508" s="240" t="s">
        <v>866</v>
      </c>
    </row>
    <row r="1509" spans="1:3" ht="12.75">
      <c r="A1509" s="241" t="s">
        <v>771</v>
      </c>
      <c r="B1509" s="241" t="s">
        <v>4014</v>
      </c>
      <c r="C1509" s="241" t="s">
        <v>866</v>
      </c>
    </row>
    <row r="1510" spans="1:3" ht="12.75">
      <c r="A1510" s="240" t="s">
        <v>772</v>
      </c>
      <c r="B1510" s="240" t="s">
        <v>4015</v>
      </c>
      <c r="C1510" s="240" t="s">
        <v>866</v>
      </c>
    </row>
    <row r="1511" spans="1:3" ht="12.75">
      <c r="A1511" s="241" t="s">
        <v>1984</v>
      </c>
      <c r="B1511" s="241" t="s">
        <v>4016</v>
      </c>
      <c r="C1511" s="241" t="s">
        <v>866</v>
      </c>
    </row>
    <row r="1512" spans="1:3" ht="12.75">
      <c r="A1512" s="240" t="s">
        <v>4017</v>
      </c>
      <c r="B1512" s="240" t="s">
        <v>4018</v>
      </c>
      <c r="C1512" s="240" t="s">
        <v>866</v>
      </c>
    </row>
    <row r="1513" spans="1:3" ht="12.75">
      <c r="A1513" s="241" t="s">
        <v>679</v>
      </c>
      <c r="B1513" s="241" t="s">
        <v>4019</v>
      </c>
      <c r="C1513" s="241" t="s">
        <v>866</v>
      </c>
    </row>
    <row r="1514" spans="1:3" ht="12.75">
      <c r="A1514" s="240" t="s">
        <v>4020</v>
      </c>
      <c r="B1514" s="240" t="s">
        <v>4021</v>
      </c>
      <c r="C1514" s="240" t="s">
        <v>866</v>
      </c>
    </row>
    <row r="1515" spans="1:3" ht="12.75">
      <c r="A1515" s="241" t="s">
        <v>773</v>
      </c>
      <c r="B1515" s="241" t="s">
        <v>4022</v>
      </c>
      <c r="C1515" s="241" t="s">
        <v>866</v>
      </c>
    </row>
    <row r="1516" spans="1:3" ht="12.75">
      <c r="A1516" s="240" t="s">
        <v>4023</v>
      </c>
      <c r="B1516" s="240" t="s">
        <v>4024</v>
      </c>
      <c r="C1516" s="240" t="s">
        <v>866</v>
      </c>
    </row>
    <row r="1517" spans="1:3" ht="12.75">
      <c r="A1517" s="241" t="s">
        <v>774</v>
      </c>
      <c r="B1517" s="241" t="s">
        <v>4025</v>
      </c>
      <c r="C1517" s="241" t="s">
        <v>866</v>
      </c>
    </row>
    <row r="1518" spans="1:3" ht="12.75">
      <c r="A1518" s="240" t="s">
        <v>811</v>
      </c>
      <c r="B1518" s="240" t="s">
        <v>4026</v>
      </c>
      <c r="C1518" s="240" t="s">
        <v>866</v>
      </c>
    </row>
    <row r="1519" spans="1:3" ht="12.75">
      <c r="A1519" s="241" t="s">
        <v>812</v>
      </c>
      <c r="B1519" s="241" t="s">
        <v>4027</v>
      </c>
      <c r="C1519" s="241" t="s">
        <v>866</v>
      </c>
    </row>
    <row r="1520" spans="1:3" ht="12.75">
      <c r="A1520" s="240" t="s">
        <v>813</v>
      </c>
      <c r="B1520" s="240" t="s">
        <v>4028</v>
      </c>
      <c r="C1520" s="240" t="s">
        <v>866</v>
      </c>
    </row>
    <row r="1521" spans="1:3" ht="12.75">
      <c r="A1521" s="241" t="s">
        <v>814</v>
      </c>
      <c r="B1521" s="241" t="s">
        <v>4029</v>
      </c>
      <c r="C1521" s="241" t="s">
        <v>866</v>
      </c>
    </row>
    <row r="1522" spans="1:3" ht="12.75">
      <c r="A1522" s="240" t="s">
        <v>815</v>
      </c>
      <c r="B1522" s="240" t="s">
        <v>4030</v>
      </c>
      <c r="C1522" s="240" t="s">
        <v>866</v>
      </c>
    </row>
    <row r="1523" spans="1:3" ht="12.75">
      <c r="A1523" s="241" t="s">
        <v>1725</v>
      </c>
      <c r="B1523" s="241" t="s">
        <v>4031</v>
      </c>
      <c r="C1523" s="241" t="s">
        <v>866</v>
      </c>
    </row>
    <row r="1524" spans="1:3" ht="12.75">
      <c r="A1524" s="240" t="s">
        <v>816</v>
      </c>
      <c r="B1524" s="240" t="s">
        <v>4032</v>
      </c>
      <c r="C1524" s="240" t="s">
        <v>866</v>
      </c>
    </row>
    <row r="1525" spans="1:3" ht="12.75">
      <c r="A1525" s="241" t="s">
        <v>817</v>
      </c>
      <c r="B1525" s="241" t="s">
        <v>4033</v>
      </c>
      <c r="C1525" s="241" t="s">
        <v>866</v>
      </c>
    </row>
    <row r="1526" spans="1:3" ht="12.75">
      <c r="A1526" s="240" t="s">
        <v>4034</v>
      </c>
      <c r="B1526" s="240" t="s">
        <v>4035</v>
      </c>
      <c r="C1526" s="240" t="s">
        <v>866</v>
      </c>
    </row>
    <row r="1527" spans="1:3" ht="12.75">
      <c r="A1527" s="241" t="s">
        <v>818</v>
      </c>
      <c r="B1527" s="241" t="s">
        <v>4036</v>
      </c>
      <c r="C1527" s="241" t="s">
        <v>866</v>
      </c>
    </row>
    <row r="1528" spans="1:3" ht="12.75">
      <c r="A1528" s="240" t="s">
        <v>819</v>
      </c>
      <c r="B1528" s="240" t="s">
        <v>4037</v>
      </c>
      <c r="C1528" s="240" t="s">
        <v>866</v>
      </c>
    </row>
    <row r="1529" spans="1:3" ht="12.75">
      <c r="A1529" s="241" t="s">
        <v>820</v>
      </c>
      <c r="B1529" s="241" t="s">
        <v>4038</v>
      </c>
      <c r="C1529" s="241" t="s">
        <v>866</v>
      </c>
    </row>
    <row r="1530" spans="1:3" ht="12.75">
      <c r="A1530" s="240" t="s">
        <v>821</v>
      </c>
      <c r="B1530" s="240" t="s">
        <v>4039</v>
      </c>
      <c r="C1530" s="240" t="s">
        <v>866</v>
      </c>
    </row>
    <row r="1531" spans="1:3" ht="12.75">
      <c r="A1531" s="241" t="s">
        <v>822</v>
      </c>
      <c r="B1531" s="241" t="s">
        <v>4040</v>
      </c>
      <c r="C1531" s="241" t="s">
        <v>866</v>
      </c>
    </row>
    <row r="1532" spans="1:3" ht="12.75">
      <c r="A1532" s="240" t="s">
        <v>823</v>
      </c>
      <c r="B1532" s="240" t="s">
        <v>4041</v>
      </c>
      <c r="C1532" s="240" t="s">
        <v>866</v>
      </c>
    </row>
    <row r="1533" spans="1:3" ht="12.75">
      <c r="A1533" s="241" t="s">
        <v>824</v>
      </c>
      <c r="B1533" s="241" t="s">
        <v>4042</v>
      </c>
      <c r="C1533" s="241" t="s">
        <v>866</v>
      </c>
    </row>
    <row r="1534" spans="1:3" ht="12.75">
      <c r="A1534" s="240" t="s">
        <v>1699</v>
      </c>
      <c r="B1534" s="240" t="s">
        <v>4043</v>
      </c>
      <c r="C1534" s="240" t="s">
        <v>866</v>
      </c>
    </row>
    <row r="1535" spans="1:3" ht="12.75">
      <c r="A1535" s="241" t="s">
        <v>825</v>
      </c>
      <c r="B1535" s="241" t="s">
        <v>4044</v>
      </c>
      <c r="C1535" s="241" t="s">
        <v>866</v>
      </c>
    </row>
    <row r="1536" spans="1:3" ht="12.75">
      <c r="A1536" s="240" t="s">
        <v>4045</v>
      </c>
      <c r="B1536" s="240" t="s">
        <v>4046</v>
      </c>
      <c r="C1536" s="240" t="s">
        <v>866</v>
      </c>
    </row>
    <row r="1537" spans="1:3" ht="12.75">
      <c r="A1537" s="241" t="s">
        <v>775</v>
      </c>
      <c r="B1537" s="241" t="s">
        <v>4047</v>
      </c>
      <c r="C1537" s="241" t="s">
        <v>866</v>
      </c>
    </row>
    <row r="1538" spans="1:3" ht="12.75">
      <c r="A1538" s="240" t="s">
        <v>776</v>
      </c>
      <c r="B1538" s="240" t="s">
        <v>4048</v>
      </c>
      <c r="C1538" s="240" t="s">
        <v>866</v>
      </c>
    </row>
    <row r="1539" spans="1:3" ht="12.75">
      <c r="A1539" s="241" t="s">
        <v>777</v>
      </c>
      <c r="B1539" s="241" t="s">
        <v>4049</v>
      </c>
      <c r="C1539" s="241" t="s">
        <v>866</v>
      </c>
    </row>
    <row r="1540" spans="1:3" ht="12.75">
      <c r="A1540" s="240" t="s">
        <v>778</v>
      </c>
      <c r="B1540" s="240" t="s">
        <v>4050</v>
      </c>
      <c r="C1540" s="240" t="s">
        <v>866</v>
      </c>
    </row>
    <row r="1541" spans="1:3" ht="12.75">
      <c r="A1541" s="241" t="s">
        <v>779</v>
      </c>
      <c r="B1541" s="241" t="s">
        <v>4051</v>
      </c>
      <c r="C1541" s="241" t="s">
        <v>866</v>
      </c>
    </row>
    <row r="1542" spans="1:3" ht="12.75">
      <c r="A1542" s="240" t="s">
        <v>780</v>
      </c>
      <c r="B1542" s="240" t="s">
        <v>4052</v>
      </c>
      <c r="C1542" s="240" t="s">
        <v>866</v>
      </c>
    </row>
    <row r="1543" spans="1:3" ht="12.75">
      <c r="A1543" s="241" t="s">
        <v>781</v>
      </c>
      <c r="B1543" s="241" t="s">
        <v>4053</v>
      </c>
      <c r="C1543" s="241" t="s">
        <v>866</v>
      </c>
    </row>
    <row r="1544" spans="1:3" ht="12.75">
      <c r="A1544" s="240" t="s">
        <v>47</v>
      </c>
      <c r="B1544" s="240" t="s">
        <v>4054</v>
      </c>
      <c r="C1544" s="240" t="s">
        <v>866</v>
      </c>
    </row>
    <row r="1545" spans="1:3" ht="12.75">
      <c r="A1545" s="241" t="s">
        <v>412</v>
      </c>
      <c r="B1545" s="241" t="s">
        <v>4055</v>
      </c>
      <c r="C1545" s="241" t="s">
        <v>866</v>
      </c>
    </row>
    <row r="1546" spans="1:3" ht="12.75">
      <c r="A1546" s="240" t="s">
        <v>4056</v>
      </c>
      <c r="B1546" s="240" t="s">
        <v>4057</v>
      </c>
      <c r="C1546" s="240" t="s">
        <v>866</v>
      </c>
    </row>
    <row r="1547" spans="1:3" ht="12.75">
      <c r="A1547" s="241" t="s">
        <v>413</v>
      </c>
      <c r="B1547" s="241" t="s">
        <v>4058</v>
      </c>
      <c r="C1547" s="241" t="s">
        <v>866</v>
      </c>
    </row>
    <row r="1548" spans="1:3" ht="12.75">
      <c r="A1548" s="240" t="s">
        <v>414</v>
      </c>
      <c r="B1548" s="240" t="s">
        <v>4059</v>
      </c>
      <c r="C1548" s="240" t="s">
        <v>866</v>
      </c>
    </row>
    <row r="1549" spans="1:3" ht="12.75">
      <c r="A1549" s="241" t="s">
        <v>415</v>
      </c>
      <c r="B1549" s="241" t="s">
        <v>4060</v>
      </c>
      <c r="C1549" s="241" t="s">
        <v>866</v>
      </c>
    </row>
    <row r="1550" spans="1:3" ht="12.75">
      <c r="A1550" s="240" t="s">
        <v>416</v>
      </c>
      <c r="B1550" s="240" t="s">
        <v>4061</v>
      </c>
      <c r="C1550" s="240" t="s">
        <v>866</v>
      </c>
    </row>
    <row r="1551" spans="1:3" ht="12.75">
      <c r="A1551" s="241" t="s">
        <v>417</v>
      </c>
      <c r="B1551" s="241" t="s">
        <v>4062</v>
      </c>
      <c r="C1551" s="241" t="s">
        <v>866</v>
      </c>
    </row>
    <row r="1552" spans="1:3" ht="12.75">
      <c r="A1552" s="240" t="s">
        <v>418</v>
      </c>
      <c r="B1552" s="240" t="s">
        <v>4063</v>
      </c>
      <c r="C1552" s="240" t="s">
        <v>866</v>
      </c>
    </row>
    <row r="1553" spans="1:3" ht="12.75">
      <c r="A1553" s="241" t="s">
        <v>1557</v>
      </c>
      <c r="B1553" s="241" t="s">
        <v>4064</v>
      </c>
      <c r="C1553" s="241" t="s">
        <v>866</v>
      </c>
    </row>
    <row r="1554" spans="1:3" ht="12.75">
      <c r="A1554" s="240" t="s">
        <v>1558</v>
      </c>
      <c r="B1554" s="240" t="s">
        <v>4065</v>
      </c>
      <c r="C1554" s="240" t="s">
        <v>866</v>
      </c>
    </row>
    <row r="1555" spans="1:3" ht="12.75">
      <c r="A1555" s="241" t="s">
        <v>1559</v>
      </c>
      <c r="B1555" s="241" t="s">
        <v>4066</v>
      </c>
      <c r="C1555" s="241" t="s">
        <v>866</v>
      </c>
    </row>
    <row r="1556" spans="1:3" ht="12.75">
      <c r="A1556" s="240" t="s">
        <v>4067</v>
      </c>
      <c r="B1556" s="240" t="s">
        <v>4068</v>
      </c>
      <c r="C1556" s="240" t="s">
        <v>866</v>
      </c>
    </row>
    <row r="1557" spans="1:3" ht="12.75">
      <c r="A1557" s="241" t="s">
        <v>1560</v>
      </c>
      <c r="B1557" s="241" t="s">
        <v>4069</v>
      </c>
      <c r="C1557" s="241" t="s">
        <v>866</v>
      </c>
    </row>
    <row r="1558" spans="1:3" ht="12.75">
      <c r="A1558" s="240" t="s">
        <v>1561</v>
      </c>
      <c r="B1558" s="240" t="s">
        <v>4070</v>
      </c>
      <c r="C1558" s="240" t="s">
        <v>866</v>
      </c>
    </row>
    <row r="1559" spans="1:3" ht="12.75">
      <c r="A1559" s="241" t="s">
        <v>785</v>
      </c>
      <c r="B1559" s="241" t="s">
        <v>4071</v>
      </c>
      <c r="C1559" s="241" t="s">
        <v>866</v>
      </c>
    </row>
    <row r="1560" spans="1:3" ht="12.75">
      <c r="A1560" s="240" t="s">
        <v>786</v>
      </c>
      <c r="B1560" s="240" t="s">
        <v>4072</v>
      </c>
      <c r="C1560" s="240" t="s">
        <v>866</v>
      </c>
    </row>
    <row r="1561" spans="1:3" ht="12.75">
      <c r="A1561" s="241" t="s">
        <v>787</v>
      </c>
      <c r="B1561" s="241" t="s">
        <v>4073</v>
      </c>
      <c r="C1561" s="241" t="s">
        <v>866</v>
      </c>
    </row>
    <row r="1562" spans="1:3" ht="12.75">
      <c r="A1562" s="240" t="s">
        <v>788</v>
      </c>
      <c r="B1562" s="240" t="s">
        <v>4074</v>
      </c>
      <c r="C1562" s="240" t="s">
        <v>866</v>
      </c>
    </row>
    <row r="1563" spans="1:3" ht="12.75">
      <c r="A1563" s="241" t="s">
        <v>789</v>
      </c>
      <c r="B1563" s="241" t="s">
        <v>4075</v>
      </c>
      <c r="C1563" s="241" t="s">
        <v>866</v>
      </c>
    </row>
    <row r="1564" spans="1:3" ht="12.75">
      <c r="A1564" s="240" t="s">
        <v>4076</v>
      </c>
      <c r="B1564" s="240" t="s">
        <v>4077</v>
      </c>
      <c r="C1564" s="240" t="s">
        <v>866</v>
      </c>
    </row>
    <row r="1565" spans="1:3" ht="12.75">
      <c r="A1565" s="241" t="s">
        <v>790</v>
      </c>
      <c r="B1565" s="241" t="s">
        <v>4078</v>
      </c>
      <c r="C1565" s="241" t="s">
        <v>866</v>
      </c>
    </row>
    <row r="1566" spans="1:3" ht="12.75">
      <c r="A1566" s="240" t="s">
        <v>791</v>
      </c>
      <c r="B1566" s="240" t="s">
        <v>4079</v>
      </c>
      <c r="C1566" s="240" t="s">
        <v>866</v>
      </c>
    </row>
    <row r="1567" spans="1:3" ht="12.75">
      <c r="A1567" s="241" t="s">
        <v>792</v>
      </c>
      <c r="B1567" s="241" t="s">
        <v>4080</v>
      </c>
      <c r="C1567" s="241" t="s">
        <v>866</v>
      </c>
    </row>
    <row r="1568" spans="1:3" ht="12.75">
      <c r="A1568" s="240" t="s">
        <v>793</v>
      </c>
      <c r="B1568" s="240" t="s">
        <v>4081</v>
      </c>
      <c r="C1568" s="240" t="s">
        <v>866</v>
      </c>
    </row>
    <row r="1569" spans="1:3" ht="12.75">
      <c r="A1569" s="241" t="s">
        <v>4082</v>
      </c>
      <c r="B1569" s="241" t="s">
        <v>4083</v>
      </c>
      <c r="C1569" s="241" t="s">
        <v>866</v>
      </c>
    </row>
    <row r="1570" spans="1:3" ht="12.75">
      <c r="A1570" s="240" t="s">
        <v>5595</v>
      </c>
      <c r="B1570" s="240" t="s">
        <v>5596</v>
      </c>
      <c r="C1570" s="240" t="s">
        <v>1067</v>
      </c>
    </row>
    <row r="1571" spans="1:3" ht="12.75">
      <c r="A1571" s="241" t="s">
        <v>512</v>
      </c>
      <c r="B1571" s="241" t="s">
        <v>4084</v>
      </c>
      <c r="C1571" s="241" t="s">
        <v>866</v>
      </c>
    </row>
    <row r="1572" spans="1:3" ht="12.75">
      <c r="A1572" s="240" t="s">
        <v>794</v>
      </c>
      <c r="B1572" s="240" t="s">
        <v>4085</v>
      </c>
      <c r="C1572" s="240" t="s">
        <v>866</v>
      </c>
    </row>
    <row r="1573" spans="1:3" ht="12.75">
      <c r="A1573" s="241" t="s">
        <v>4086</v>
      </c>
      <c r="B1573" s="241" t="s">
        <v>4087</v>
      </c>
      <c r="C1573" s="241" t="s">
        <v>866</v>
      </c>
    </row>
    <row r="1574" spans="1:3" ht="12.75">
      <c r="A1574" s="240" t="s">
        <v>795</v>
      </c>
      <c r="B1574" s="240" t="s">
        <v>4088</v>
      </c>
      <c r="C1574" s="240" t="s">
        <v>866</v>
      </c>
    </row>
    <row r="1575" spans="1:3" ht="12.75">
      <c r="A1575" s="241" t="s">
        <v>796</v>
      </c>
      <c r="B1575" s="241" t="s">
        <v>4089</v>
      </c>
      <c r="C1575" s="241" t="s">
        <v>866</v>
      </c>
    </row>
    <row r="1576" spans="1:3" ht="12.75">
      <c r="A1576" s="240" t="s">
        <v>797</v>
      </c>
      <c r="B1576" s="240" t="s">
        <v>4090</v>
      </c>
      <c r="C1576" s="240" t="s">
        <v>866</v>
      </c>
    </row>
    <row r="1577" spans="1:3" ht="12.75">
      <c r="A1577" s="241" t="s">
        <v>798</v>
      </c>
      <c r="B1577" s="241" t="s">
        <v>4091</v>
      </c>
      <c r="C1577" s="241" t="s">
        <v>866</v>
      </c>
    </row>
    <row r="1578" spans="1:3" ht="12.75">
      <c r="A1578" s="240" t="s">
        <v>799</v>
      </c>
      <c r="B1578" s="240" t="s">
        <v>4092</v>
      </c>
      <c r="C1578" s="240" t="s">
        <v>866</v>
      </c>
    </row>
    <row r="1579" spans="1:3" ht="12.75">
      <c r="A1579" s="241" t="s">
        <v>800</v>
      </c>
      <c r="B1579" s="241" t="s">
        <v>4093</v>
      </c>
      <c r="C1579" s="241" t="s">
        <v>866</v>
      </c>
    </row>
    <row r="1580" spans="1:3" ht="12.75">
      <c r="A1580" s="240" t="s">
        <v>4094</v>
      </c>
      <c r="B1580" s="240" t="s">
        <v>4095</v>
      </c>
      <c r="C1580" s="240" t="s">
        <v>866</v>
      </c>
    </row>
    <row r="1581" spans="1:3" ht="12.75">
      <c r="A1581" s="241" t="s">
        <v>801</v>
      </c>
      <c r="B1581" s="241" t="s">
        <v>4096</v>
      </c>
      <c r="C1581" s="241" t="s">
        <v>866</v>
      </c>
    </row>
    <row r="1582" spans="1:3" ht="12.75">
      <c r="A1582" s="240" t="s">
        <v>484</v>
      </c>
      <c r="B1582" s="240" t="s">
        <v>4097</v>
      </c>
      <c r="C1582" s="240" t="s">
        <v>866</v>
      </c>
    </row>
    <row r="1583" spans="1:3" ht="12.75">
      <c r="A1583" s="241" t="s">
        <v>245</v>
      </c>
      <c r="B1583" s="241" t="s">
        <v>4098</v>
      </c>
      <c r="C1583" s="241" t="s">
        <v>866</v>
      </c>
    </row>
    <row r="1584" spans="1:3" ht="12.75">
      <c r="A1584" s="240" t="s">
        <v>1582</v>
      </c>
      <c r="B1584" s="240" t="s">
        <v>4099</v>
      </c>
      <c r="C1584" s="240" t="s">
        <v>866</v>
      </c>
    </row>
    <row r="1585" spans="1:3" ht="12.75">
      <c r="A1585" s="241" t="s">
        <v>1583</v>
      </c>
      <c r="B1585" s="241" t="s">
        <v>4100</v>
      </c>
      <c r="C1585" s="241" t="s">
        <v>866</v>
      </c>
    </row>
    <row r="1586" spans="1:3" ht="12.75">
      <c r="A1586" s="240" t="s">
        <v>1584</v>
      </c>
      <c r="B1586" s="240" t="s">
        <v>4101</v>
      </c>
      <c r="C1586" s="240" t="s">
        <v>866</v>
      </c>
    </row>
    <row r="1587" spans="1:3" ht="12.75">
      <c r="A1587" s="241" t="s">
        <v>5465</v>
      </c>
      <c r="B1587" s="241" t="s">
        <v>5466</v>
      </c>
      <c r="C1587" s="241" t="s">
        <v>866</v>
      </c>
    </row>
    <row r="1588" spans="1:3" ht="12.75">
      <c r="A1588" s="240" t="s">
        <v>1585</v>
      </c>
      <c r="B1588" s="240" t="s">
        <v>4102</v>
      </c>
      <c r="C1588" s="240" t="s">
        <v>866</v>
      </c>
    </row>
    <row r="1589" spans="1:3" ht="12.75">
      <c r="A1589" s="241" t="s">
        <v>1586</v>
      </c>
      <c r="B1589" s="241" t="s">
        <v>4103</v>
      </c>
      <c r="C1589" s="241" t="s">
        <v>866</v>
      </c>
    </row>
    <row r="1590" spans="1:3" ht="12.75">
      <c r="A1590" s="240" t="s">
        <v>1587</v>
      </c>
      <c r="B1590" s="240" t="s">
        <v>4104</v>
      </c>
      <c r="C1590" s="240" t="s">
        <v>866</v>
      </c>
    </row>
    <row r="1591" spans="1:3" ht="12.75">
      <c r="A1591" s="241" t="s">
        <v>1588</v>
      </c>
      <c r="B1591" s="241" t="s">
        <v>4105</v>
      </c>
      <c r="C1591" s="241" t="s">
        <v>866</v>
      </c>
    </row>
    <row r="1592" spans="1:3" ht="12.75">
      <c r="A1592" s="240" t="s">
        <v>4106</v>
      </c>
      <c r="B1592" s="240" t="s">
        <v>4107</v>
      </c>
      <c r="C1592" s="240" t="s">
        <v>866</v>
      </c>
    </row>
    <row r="1593" spans="1:3" ht="12.75">
      <c r="A1593" s="241" t="s">
        <v>4108</v>
      </c>
      <c r="B1593" s="241" t="s">
        <v>4109</v>
      </c>
      <c r="C1593" s="241" t="s">
        <v>866</v>
      </c>
    </row>
    <row r="1594" spans="1:3" ht="12.75">
      <c r="A1594" s="240" t="s">
        <v>5358</v>
      </c>
      <c r="B1594" s="240" t="s">
        <v>5359</v>
      </c>
      <c r="C1594" s="240" t="s">
        <v>866</v>
      </c>
    </row>
    <row r="1595" spans="1:3" ht="12.75">
      <c r="A1595" s="241" t="s">
        <v>1589</v>
      </c>
      <c r="B1595" s="241" t="s">
        <v>4110</v>
      </c>
      <c r="C1595" s="241" t="s">
        <v>866</v>
      </c>
    </row>
    <row r="1596" spans="1:3" ht="12.75">
      <c r="A1596" s="240" t="s">
        <v>1590</v>
      </c>
      <c r="B1596" s="240" t="s">
        <v>4111</v>
      </c>
      <c r="C1596" s="240" t="s">
        <v>866</v>
      </c>
    </row>
    <row r="1597" spans="1:3" ht="12.75">
      <c r="A1597" s="241" t="s">
        <v>48</v>
      </c>
      <c r="B1597" s="241" t="s">
        <v>4112</v>
      </c>
      <c r="C1597" s="241" t="s">
        <v>866</v>
      </c>
    </row>
    <row r="1598" spans="1:3" ht="12.75">
      <c r="A1598" s="240" t="s">
        <v>49</v>
      </c>
      <c r="B1598" s="240" t="s">
        <v>4113</v>
      </c>
      <c r="C1598" s="240" t="s">
        <v>866</v>
      </c>
    </row>
    <row r="1599" spans="1:3" ht="12.75">
      <c r="A1599" s="241" t="s">
        <v>50</v>
      </c>
      <c r="B1599" s="241" t="s">
        <v>4114</v>
      </c>
      <c r="C1599" s="241" t="s">
        <v>866</v>
      </c>
    </row>
    <row r="1600" spans="1:3" ht="12.75">
      <c r="A1600" s="240" t="s">
        <v>1726</v>
      </c>
      <c r="B1600" s="240" t="s">
        <v>4115</v>
      </c>
      <c r="C1600" s="240" t="s">
        <v>866</v>
      </c>
    </row>
    <row r="1601" spans="1:3" ht="12.75">
      <c r="A1601" s="241" t="s">
        <v>1612</v>
      </c>
      <c r="B1601" s="241" t="s">
        <v>4116</v>
      </c>
      <c r="C1601" s="241" t="s">
        <v>866</v>
      </c>
    </row>
    <row r="1602" spans="1:3" ht="12.75">
      <c r="A1602" s="240" t="s">
        <v>485</v>
      </c>
      <c r="B1602" s="240" t="s">
        <v>4117</v>
      </c>
      <c r="C1602" s="240" t="s">
        <v>866</v>
      </c>
    </row>
    <row r="1603" spans="1:3" ht="12.75">
      <c r="A1603" s="241" t="s">
        <v>1613</v>
      </c>
      <c r="B1603" s="241" t="s">
        <v>4118</v>
      </c>
      <c r="C1603" s="241" t="s">
        <v>866</v>
      </c>
    </row>
    <row r="1604" spans="1:3" ht="12.75">
      <c r="A1604" s="240" t="s">
        <v>2148</v>
      </c>
      <c r="B1604" s="240" t="s">
        <v>4119</v>
      </c>
      <c r="C1604" s="240" t="s">
        <v>866</v>
      </c>
    </row>
    <row r="1605" spans="1:3" ht="12.75">
      <c r="A1605" s="241" t="s">
        <v>2149</v>
      </c>
      <c r="B1605" s="241" t="s">
        <v>4120</v>
      </c>
      <c r="C1605" s="241" t="s">
        <v>866</v>
      </c>
    </row>
    <row r="1606" spans="1:3" ht="12.75">
      <c r="A1606" s="240" t="s">
        <v>2150</v>
      </c>
      <c r="B1606" s="240" t="s">
        <v>4121</v>
      </c>
      <c r="C1606" s="240" t="s">
        <v>866</v>
      </c>
    </row>
    <row r="1607" spans="1:3" ht="12.75">
      <c r="A1607" s="241" t="s">
        <v>2215</v>
      </c>
      <c r="B1607" s="241" t="s">
        <v>4122</v>
      </c>
      <c r="C1607" s="241" t="s">
        <v>866</v>
      </c>
    </row>
    <row r="1608" spans="1:3" ht="12.75">
      <c r="A1608" s="240" t="s">
        <v>2216</v>
      </c>
      <c r="B1608" s="240" t="s">
        <v>4123</v>
      </c>
      <c r="C1608" s="240" t="s">
        <v>866</v>
      </c>
    </row>
    <row r="1609" spans="1:3" ht="12.75">
      <c r="A1609" s="241" t="s">
        <v>4124</v>
      </c>
      <c r="B1609" s="241" t="s">
        <v>4125</v>
      </c>
      <c r="C1609" s="241" t="s">
        <v>866</v>
      </c>
    </row>
    <row r="1610" spans="1:3" ht="12.75">
      <c r="A1610" s="240" t="s">
        <v>4126</v>
      </c>
      <c r="B1610" s="240" t="s">
        <v>4127</v>
      </c>
      <c r="C1610" s="240" t="s">
        <v>866</v>
      </c>
    </row>
    <row r="1611" spans="1:3" ht="12.75">
      <c r="A1611" s="241" t="s">
        <v>4128</v>
      </c>
      <c r="B1611" s="241" t="s">
        <v>4129</v>
      </c>
      <c r="C1611" s="241" t="s">
        <v>866</v>
      </c>
    </row>
    <row r="1612" spans="1:3" ht="12.75">
      <c r="A1612" s="240" t="s">
        <v>5360</v>
      </c>
      <c r="B1612" s="240" t="s">
        <v>5361</v>
      </c>
      <c r="C1612" s="240" t="s">
        <v>866</v>
      </c>
    </row>
    <row r="1613" spans="1:3" ht="12.75">
      <c r="A1613" s="241" t="s">
        <v>5052</v>
      </c>
      <c r="B1613" s="241" t="s">
        <v>5053</v>
      </c>
      <c r="C1613" s="241" t="s">
        <v>866</v>
      </c>
    </row>
    <row r="1614" spans="1:3" ht="12.75">
      <c r="A1614" s="240" t="s">
        <v>5054</v>
      </c>
      <c r="B1614" s="240" t="s">
        <v>5055</v>
      </c>
      <c r="C1614" s="240" t="s">
        <v>866</v>
      </c>
    </row>
    <row r="1615" spans="1:3" ht="12.75">
      <c r="A1615" s="241" t="s">
        <v>5362</v>
      </c>
      <c r="B1615" s="241" t="s">
        <v>5363</v>
      </c>
      <c r="C1615" s="241" t="s">
        <v>866</v>
      </c>
    </row>
    <row r="1616" spans="1:3" ht="12.75">
      <c r="A1616" s="240" t="s">
        <v>5364</v>
      </c>
      <c r="B1616" s="240" t="s">
        <v>5365</v>
      </c>
      <c r="C1616" s="240" t="s">
        <v>866</v>
      </c>
    </row>
    <row r="1617" spans="1:3" ht="12.75">
      <c r="A1617" s="241" t="s">
        <v>5366</v>
      </c>
      <c r="B1617" s="241" t="s">
        <v>5367</v>
      </c>
      <c r="C1617" s="241" t="s">
        <v>866</v>
      </c>
    </row>
    <row r="1618" spans="1:3" ht="12.75">
      <c r="A1618" s="240" t="s">
        <v>5368</v>
      </c>
      <c r="B1618" s="240" t="s">
        <v>5369</v>
      </c>
      <c r="C1618" s="240" t="s">
        <v>866</v>
      </c>
    </row>
    <row r="1619" spans="1:3" ht="12.75">
      <c r="A1619" s="241" t="s">
        <v>4130</v>
      </c>
      <c r="B1619" s="241" t="s">
        <v>4131</v>
      </c>
      <c r="C1619" s="241" t="s">
        <v>866</v>
      </c>
    </row>
    <row r="1620" spans="1:3" ht="12.75">
      <c r="A1620" s="240" t="s">
        <v>5370</v>
      </c>
      <c r="B1620" s="240" t="s">
        <v>5371</v>
      </c>
      <c r="C1620" s="240" t="s">
        <v>866</v>
      </c>
    </row>
    <row r="1621" spans="1:3" ht="12.75">
      <c r="A1621" s="241" t="s">
        <v>5597</v>
      </c>
      <c r="B1621" s="241" t="s">
        <v>5598</v>
      </c>
      <c r="C1621" s="241" t="s">
        <v>866</v>
      </c>
    </row>
    <row r="1622" spans="1:3" ht="12.75">
      <c r="A1622" s="240" t="s">
        <v>5599</v>
      </c>
      <c r="B1622" s="240" t="s">
        <v>5600</v>
      </c>
      <c r="C1622" s="240" t="s">
        <v>866</v>
      </c>
    </row>
    <row r="1623" spans="1:3" ht="12.75">
      <c r="A1623" s="241" t="s">
        <v>5601</v>
      </c>
      <c r="B1623" s="241" t="s">
        <v>5602</v>
      </c>
      <c r="C1623" s="241" t="s">
        <v>866</v>
      </c>
    </row>
    <row r="1624" spans="1:3" ht="12.75">
      <c r="A1624" s="240" t="s">
        <v>5603</v>
      </c>
      <c r="B1624" s="240" t="s">
        <v>5604</v>
      </c>
      <c r="C1624" s="240" t="s">
        <v>866</v>
      </c>
    </row>
    <row r="1625" spans="1:3" ht="12.75">
      <c r="A1625" s="241" t="s">
        <v>1591</v>
      </c>
      <c r="B1625" s="241" t="s">
        <v>4132</v>
      </c>
      <c r="C1625" s="241" t="s">
        <v>866</v>
      </c>
    </row>
    <row r="1626" spans="1:3" ht="12.75">
      <c r="A1626" s="240" t="s">
        <v>1592</v>
      </c>
      <c r="B1626" s="240" t="s">
        <v>4133</v>
      </c>
      <c r="C1626" s="240" t="s">
        <v>866</v>
      </c>
    </row>
    <row r="1627" spans="1:3" ht="12.75">
      <c r="A1627" s="241" t="s">
        <v>1593</v>
      </c>
      <c r="B1627" s="241" t="s">
        <v>4134</v>
      </c>
      <c r="C1627" s="241" t="s">
        <v>866</v>
      </c>
    </row>
    <row r="1628" spans="1:3" ht="12.75">
      <c r="A1628" s="240" t="s">
        <v>1594</v>
      </c>
      <c r="B1628" s="240" t="s">
        <v>4135</v>
      </c>
      <c r="C1628" s="240" t="s">
        <v>866</v>
      </c>
    </row>
    <row r="1629" spans="1:3" ht="12.75">
      <c r="A1629" s="241" t="s">
        <v>1595</v>
      </c>
      <c r="B1629" s="241" t="s">
        <v>4136</v>
      </c>
      <c r="C1629" s="241" t="s">
        <v>866</v>
      </c>
    </row>
    <row r="1630" spans="1:3" ht="12.75">
      <c r="A1630" s="240" t="s">
        <v>1596</v>
      </c>
      <c r="B1630" s="240" t="s">
        <v>4137</v>
      </c>
      <c r="C1630" s="240" t="s">
        <v>866</v>
      </c>
    </row>
    <row r="1631" spans="1:3" ht="12.75">
      <c r="A1631" s="241" t="s">
        <v>1597</v>
      </c>
      <c r="B1631" s="241" t="s">
        <v>4138</v>
      </c>
      <c r="C1631" s="241" t="s">
        <v>866</v>
      </c>
    </row>
    <row r="1632" spans="1:3" ht="12.75">
      <c r="A1632" s="240" t="s">
        <v>4139</v>
      </c>
      <c r="B1632" s="240" t="s">
        <v>4140</v>
      </c>
      <c r="C1632" s="240" t="s">
        <v>866</v>
      </c>
    </row>
    <row r="1633" spans="1:3" ht="12.75">
      <c r="A1633" s="241" t="s">
        <v>1598</v>
      </c>
      <c r="B1633" s="241" t="s">
        <v>4141</v>
      </c>
      <c r="C1633" s="241" t="s">
        <v>866</v>
      </c>
    </row>
    <row r="1634" spans="1:3" ht="12.75">
      <c r="A1634" s="240" t="s">
        <v>1599</v>
      </c>
      <c r="B1634" s="240" t="s">
        <v>4142</v>
      </c>
      <c r="C1634" s="240" t="s">
        <v>866</v>
      </c>
    </row>
    <row r="1635" spans="1:3" ht="12.75">
      <c r="A1635" s="241" t="s">
        <v>991</v>
      </c>
      <c r="B1635" s="241" t="s">
        <v>4143</v>
      </c>
      <c r="C1635" s="241" t="s">
        <v>866</v>
      </c>
    </row>
    <row r="1636" spans="1:3" ht="12.75">
      <c r="A1636" s="240" t="s">
        <v>4144</v>
      </c>
      <c r="B1636" s="240" t="s">
        <v>4145</v>
      </c>
      <c r="C1636" s="240" t="s">
        <v>866</v>
      </c>
    </row>
    <row r="1637" spans="1:3" ht="12.75">
      <c r="A1637" s="241" t="s">
        <v>992</v>
      </c>
      <c r="B1637" s="241" t="s">
        <v>4146</v>
      </c>
      <c r="C1637" s="241" t="s">
        <v>866</v>
      </c>
    </row>
    <row r="1638" spans="1:3" ht="12.75">
      <c r="A1638" s="240" t="s">
        <v>993</v>
      </c>
      <c r="B1638" s="240" t="s">
        <v>4147</v>
      </c>
      <c r="C1638" s="240" t="s">
        <v>866</v>
      </c>
    </row>
    <row r="1639" spans="1:3" ht="12.75">
      <c r="A1639" s="241" t="s">
        <v>994</v>
      </c>
      <c r="B1639" s="241" t="s">
        <v>4148</v>
      </c>
      <c r="C1639" s="241" t="s">
        <v>866</v>
      </c>
    </row>
    <row r="1640" spans="1:3" ht="12.75">
      <c r="A1640" s="240" t="s">
        <v>4149</v>
      </c>
      <c r="B1640" s="240" t="s">
        <v>4150</v>
      </c>
      <c r="C1640" s="240" t="s">
        <v>866</v>
      </c>
    </row>
    <row r="1641" spans="1:3" ht="12.75">
      <c r="A1641" s="241" t="s">
        <v>4151</v>
      </c>
      <c r="B1641" s="241" t="s">
        <v>4152</v>
      </c>
      <c r="C1641" s="241" t="s">
        <v>866</v>
      </c>
    </row>
    <row r="1642" spans="1:3" ht="12.75">
      <c r="A1642" s="240" t="s">
        <v>4153</v>
      </c>
      <c r="B1642" s="240" t="s">
        <v>4154</v>
      </c>
      <c r="C1642" s="240" t="s">
        <v>866</v>
      </c>
    </row>
    <row r="1643" spans="1:3" ht="12.75">
      <c r="A1643" s="241" t="s">
        <v>995</v>
      </c>
      <c r="B1643" s="241" t="s">
        <v>4155</v>
      </c>
      <c r="C1643" s="241" t="s">
        <v>866</v>
      </c>
    </row>
    <row r="1644" spans="1:3" ht="12.75">
      <c r="A1644" s="240" t="s">
        <v>996</v>
      </c>
      <c r="B1644" s="240" t="s">
        <v>4156</v>
      </c>
      <c r="C1644" s="240" t="s">
        <v>866</v>
      </c>
    </row>
    <row r="1645" spans="1:3" ht="12.75">
      <c r="A1645" s="241" t="s">
        <v>997</v>
      </c>
      <c r="B1645" s="241" t="s">
        <v>4157</v>
      </c>
      <c r="C1645" s="241" t="s">
        <v>866</v>
      </c>
    </row>
    <row r="1646" spans="1:3" ht="12.75">
      <c r="A1646" s="240" t="s">
        <v>998</v>
      </c>
      <c r="B1646" s="240" t="s">
        <v>4158</v>
      </c>
      <c r="C1646" s="240" t="s">
        <v>866</v>
      </c>
    </row>
    <row r="1647" spans="1:3" ht="12.75">
      <c r="A1647" s="241" t="s">
        <v>4159</v>
      </c>
      <c r="B1647" s="241" t="s">
        <v>4160</v>
      </c>
      <c r="C1647" s="241" t="s">
        <v>866</v>
      </c>
    </row>
    <row r="1648" spans="1:3" ht="12.75">
      <c r="A1648" s="240" t="s">
        <v>999</v>
      </c>
      <c r="B1648" s="240" t="s">
        <v>4161</v>
      </c>
      <c r="C1648" s="240" t="s">
        <v>866</v>
      </c>
    </row>
    <row r="1649" spans="1:3" ht="12.75">
      <c r="A1649" s="241" t="s">
        <v>1000</v>
      </c>
      <c r="B1649" s="241" t="s">
        <v>4162</v>
      </c>
      <c r="C1649" s="241" t="s">
        <v>866</v>
      </c>
    </row>
    <row r="1650" spans="1:3" ht="12.75">
      <c r="A1650" s="240" t="s">
        <v>4163</v>
      </c>
      <c r="B1650" s="240" t="s">
        <v>4164</v>
      </c>
      <c r="C1650" s="240" t="s">
        <v>866</v>
      </c>
    </row>
    <row r="1651" spans="1:3" ht="12.75">
      <c r="A1651" s="241" t="s">
        <v>4165</v>
      </c>
      <c r="B1651" s="241" t="s">
        <v>4166</v>
      </c>
      <c r="C1651" s="241" t="s">
        <v>866</v>
      </c>
    </row>
    <row r="1652" spans="1:3" ht="12.75">
      <c r="A1652" s="240" t="s">
        <v>1001</v>
      </c>
      <c r="B1652" s="240" t="s">
        <v>4167</v>
      </c>
      <c r="C1652" s="240" t="s">
        <v>866</v>
      </c>
    </row>
    <row r="1653" spans="1:3" ht="12.75">
      <c r="A1653" s="241" t="s">
        <v>985</v>
      </c>
      <c r="B1653" s="241" t="s">
        <v>4168</v>
      </c>
      <c r="C1653" s="241" t="s">
        <v>866</v>
      </c>
    </row>
    <row r="1654" spans="1:3" ht="12.75">
      <c r="A1654" s="240" t="s">
        <v>986</v>
      </c>
      <c r="B1654" s="240" t="s">
        <v>4169</v>
      </c>
      <c r="C1654" s="240" t="s">
        <v>866</v>
      </c>
    </row>
    <row r="1655" spans="1:3" ht="12.75">
      <c r="A1655" s="241" t="s">
        <v>4170</v>
      </c>
      <c r="B1655" s="241" t="s">
        <v>4171</v>
      </c>
      <c r="C1655" s="241" t="s">
        <v>866</v>
      </c>
    </row>
    <row r="1656" spans="1:3" ht="12.75">
      <c r="A1656" s="240" t="s">
        <v>987</v>
      </c>
      <c r="B1656" s="240" t="s">
        <v>4172</v>
      </c>
      <c r="C1656" s="240" t="s">
        <v>866</v>
      </c>
    </row>
    <row r="1657" spans="1:3" ht="12.75">
      <c r="A1657" s="241" t="s">
        <v>4173</v>
      </c>
      <c r="B1657" s="241" t="s">
        <v>4174</v>
      </c>
      <c r="C1657" s="241" t="s">
        <v>866</v>
      </c>
    </row>
    <row r="1658" spans="1:3" ht="12.75">
      <c r="A1658" s="240" t="s">
        <v>988</v>
      </c>
      <c r="B1658" s="240" t="s">
        <v>4175</v>
      </c>
      <c r="C1658" s="240" t="s">
        <v>866</v>
      </c>
    </row>
    <row r="1659" spans="1:3" ht="12.75">
      <c r="A1659" s="241" t="s">
        <v>989</v>
      </c>
      <c r="B1659" s="241" t="s">
        <v>4176</v>
      </c>
      <c r="C1659" s="241" t="s">
        <v>866</v>
      </c>
    </row>
    <row r="1660" spans="1:3" ht="12.75">
      <c r="A1660" s="240" t="s">
        <v>4177</v>
      </c>
      <c r="B1660" s="240" t="s">
        <v>4178</v>
      </c>
      <c r="C1660" s="240" t="s">
        <v>866</v>
      </c>
    </row>
    <row r="1661" spans="1:3" ht="12.75">
      <c r="A1661" s="241" t="s">
        <v>990</v>
      </c>
      <c r="B1661" s="241" t="s">
        <v>4179</v>
      </c>
      <c r="C1661" s="241" t="s">
        <v>866</v>
      </c>
    </row>
    <row r="1662" spans="1:3" ht="12.75">
      <c r="A1662" s="240" t="s">
        <v>4180</v>
      </c>
      <c r="B1662" s="240" t="s">
        <v>4181</v>
      </c>
      <c r="C1662" s="240" t="s">
        <v>866</v>
      </c>
    </row>
    <row r="1663" spans="1:3" ht="12.75">
      <c r="A1663" s="241" t="s">
        <v>4182</v>
      </c>
      <c r="B1663" s="241" t="s">
        <v>4183</v>
      </c>
      <c r="C1663" s="241" t="s">
        <v>866</v>
      </c>
    </row>
    <row r="1664" spans="1:3" ht="12.75">
      <c r="A1664" s="240" t="s">
        <v>700</v>
      </c>
      <c r="B1664" s="240" t="s">
        <v>4184</v>
      </c>
      <c r="C1664" s="240" t="s">
        <v>866</v>
      </c>
    </row>
    <row r="1665" spans="1:3" ht="12.75">
      <c r="A1665" s="241" t="s">
        <v>701</v>
      </c>
      <c r="B1665" s="241" t="s">
        <v>4185</v>
      </c>
      <c r="C1665" s="241" t="s">
        <v>866</v>
      </c>
    </row>
    <row r="1666" spans="1:3" ht="12.75">
      <c r="A1666" s="240" t="s">
        <v>702</v>
      </c>
      <c r="B1666" s="240" t="s">
        <v>4186</v>
      </c>
      <c r="C1666" s="240" t="s">
        <v>866</v>
      </c>
    </row>
    <row r="1667" spans="1:3" ht="12.75">
      <c r="A1667" s="241" t="s">
        <v>703</v>
      </c>
      <c r="B1667" s="241" t="s">
        <v>4187</v>
      </c>
      <c r="C1667" s="241" t="s">
        <v>866</v>
      </c>
    </row>
    <row r="1668" spans="1:3" ht="12.75">
      <c r="A1668" s="240" t="s">
        <v>4188</v>
      </c>
      <c r="B1668" s="240" t="s">
        <v>4189</v>
      </c>
      <c r="C1668" s="240" t="s">
        <v>866</v>
      </c>
    </row>
    <row r="1669" spans="1:3" ht="12.75">
      <c r="A1669" s="241" t="s">
        <v>4190</v>
      </c>
      <c r="B1669" s="241" t="s">
        <v>4191</v>
      </c>
      <c r="C1669" s="241" t="s">
        <v>866</v>
      </c>
    </row>
    <row r="1670" spans="1:3" ht="12.75">
      <c r="A1670" s="240" t="s">
        <v>704</v>
      </c>
      <c r="B1670" s="240" t="s">
        <v>4192</v>
      </c>
      <c r="C1670" s="240" t="s">
        <v>866</v>
      </c>
    </row>
    <row r="1671" spans="1:3" ht="12.75">
      <c r="A1671" s="241" t="s">
        <v>705</v>
      </c>
      <c r="B1671" s="241" t="s">
        <v>4193</v>
      </c>
      <c r="C1671" s="241" t="s">
        <v>866</v>
      </c>
    </row>
    <row r="1672" spans="1:3" ht="12.75">
      <c r="A1672" s="240" t="s">
        <v>706</v>
      </c>
      <c r="B1672" s="240" t="s">
        <v>4194</v>
      </c>
      <c r="C1672" s="240" t="s">
        <v>866</v>
      </c>
    </row>
    <row r="1673" spans="1:3" ht="12.75">
      <c r="A1673" s="241" t="s">
        <v>4195</v>
      </c>
      <c r="B1673" s="241" t="s">
        <v>4196</v>
      </c>
      <c r="C1673" s="241" t="s">
        <v>866</v>
      </c>
    </row>
    <row r="1674" spans="1:3" ht="12.75">
      <c r="A1674" s="240" t="s">
        <v>707</v>
      </c>
      <c r="B1674" s="240" t="s">
        <v>4197</v>
      </c>
      <c r="C1674" s="240" t="s">
        <v>866</v>
      </c>
    </row>
    <row r="1675" spans="1:3" ht="12.75">
      <c r="A1675" s="241" t="s">
        <v>708</v>
      </c>
      <c r="B1675" s="241" t="s">
        <v>4198</v>
      </c>
      <c r="C1675" s="241" t="s">
        <v>866</v>
      </c>
    </row>
    <row r="1676" spans="1:3" ht="12.75">
      <c r="A1676" s="240" t="s">
        <v>1822</v>
      </c>
      <c r="B1676" s="240" t="s">
        <v>4199</v>
      </c>
      <c r="C1676" s="240" t="s">
        <v>866</v>
      </c>
    </row>
    <row r="1677" spans="1:3" ht="12.75">
      <c r="A1677" s="241" t="s">
        <v>1823</v>
      </c>
      <c r="B1677" s="241" t="s">
        <v>4200</v>
      </c>
      <c r="C1677" s="241" t="s">
        <v>866</v>
      </c>
    </row>
    <row r="1678" spans="1:3" ht="12.75">
      <c r="A1678" s="240" t="s">
        <v>4201</v>
      </c>
      <c r="B1678" s="240" t="s">
        <v>4202</v>
      </c>
      <c r="C1678" s="240" t="s">
        <v>866</v>
      </c>
    </row>
    <row r="1679" spans="1:3" ht="12.75">
      <c r="A1679" s="241" t="s">
        <v>4203</v>
      </c>
      <c r="B1679" s="241" t="s">
        <v>4204</v>
      </c>
      <c r="C1679" s="241" t="s">
        <v>866</v>
      </c>
    </row>
    <row r="1680" spans="1:3" ht="12.75">
      <c r="A1680" s="240" t="s">
        <v>1824</v>
      </c>
      <c r="B1680" s="240" t="s">
        <v>4205</v>
      </c>
      <c r="C1680" s="240" t="s">
        <v>866</v>
      </c>
    </row>
    <row r="1681" spans="1:3" ht="12.75">
      <c r="A1681" s="241" t="s">
        <v>1825</v>
      </c>
      <c r="B1681" s="241" t="s">
        <v>4206</v>
      </c>
      <c r="C1681" s="241" t="s">
        <v>866</v>
      </c>
    </row>
    <row r="1682" spans="1:3" ht="12.75">
      <c r="A1682" s="240" t="s">
        <v>4207</v>
      </c>
      <c r="B1682" s="240" t="s">
        <v>4208</v>
      </c>
      <c r="C1682" s="240" t="s">
        <v>866</v>
      </c>
    </row>
    <row r="1683" spans="1:3" ht="12.75">
      <c r="A1683" s="241" t="s">
        <v>1826</v>
      </c>
      <c r="B1683" s="241" t="s">
        <v>4209</v>
      </c>
      <c r="C1683" s="241" t="s">
        <v>866</v>
      </c>
    </row>
    <row r="1684" spans="1:3" ht="12.75">
      <c r="A1684" s="240" t="s">
        <v>1827</v>
      </c>
      <c r="B1684" s="240" t="s">
        <v>4210</v>
      </c>
      <c r="C1684" s="240" t="s">
        <v>866</v>
      </c>
    </row>
    <row r="1685" spans="1:3" ht="12.75">
      <c r="A1685" s="241" t="s">
        <v>1828</v>
      </c>
      <c r="B1685" s="241" t="s">
        <v>4211</v>
      </c>
      <c r="C1685" s="241" t="s">
        <v>866</v>
      </c>
    </row>
    <row r="1686" spans="1:3" ht="12.75">
      <c r="A1686" s="240" t="s">
        <v>4212</v>
      </c>
      <c r="B1686" s="240" t="s">
        <v>4213</v>
      </c>
      <c r="C1686" s="240" t="s">
        <v>866</v>
      </c>
    </row>
    <row r="1687" spans="1:3" ht="12.75">
      <c r="A1687" s="241" t="s">
        <v>1829</v>
      </c>
      <c r="B1687" s="241" t="s">
        <v>4214</v>
      </c>
      <c r="C1687" s="241" t="s">
        <v>866</v>
      </c>
    </row>
    <row r="1688" spans="1:3" ht="12.75">
      <c r="A1688" s="240" t="s">
        <v>1830</v>
      </c>
      <c r="B1688" s="240" t="s">
        <v>4215</v>
      </c>
      <c r="C1688" s="240" t="s">
        <v>866</v>
      </c>
    </row>
    <row r="1689" spans="1:3" ht="12.75">
      <c r="A1689" s="241" t="s">
        <v>1831</v>
      </c>
      <c r="B1689" s="241" t="s">
        <v>4216</v>
      </c>
      <c r="C1689" s="241" t="s">
        <v>866</v>
      </c>
    </row>
    <row r="1690" spans="1:3" ht="12.75">
      <c r="A1690" s="240" t="s">
        <v>714</v>
      </c>
      <c r="B1690" s="240" t="s">
        <v>4217</v>
      </c>
      <c r="C1690" s="240" t="s">
        <v>866</v>
      </c>
    </row>
    <row r="1691" spans="1:3" ht="12.75">
      <c r="A1691" s="241" t="s">
        <v>715</v>
      </c>
      <c r="B1691" s="241" t="s">
        <v>4218</v>
      </c>
      <c r="C1691" s="241" t="s">
        <v>866</v>
      </c>
    </row>
    <row r="1692" spans="1:3" ht="12.75">
      <c r="A1692" s="240" t="s">
        <v>716</v>
      </c>
      <c r="B1692" s="240" t="s">
        <v>4219</v>
      </c>
      <c r="C1692" s="240" t="s">
        <v>866</v>
      </c>
    </row>
    <row r="1693" spans="1:3" ht="12.75">
      <c r="A1693" s="241" t="s">
        <v>717</v>
      </c>
      <c r="B1693" s="241" t="s">
        <v>4220</v>
      </c>
      <c r="C1693" s="241" t="s">
        <v>866</v>
      </c>
    </row>
    <row r="1694" spans="1:3" ht="12.75">
      <c r="A1694" s="240" t="s">
        <v>4221</v>
      </c>
      <c r="B1694" s="240" t="s">
        <v>4222</v>
      </c>
      <c r="C1694" s="240" t="s">
        <v>866</v>
      </c>
    </row>
    <row r="1695" spans="1:3" ht="12.75">
      <c r="A1695" s="241" t="s">
        <v>718</v>
      </c>
      <c r="B1695" s="241" t="s">
        <v>4223</v>
      </c>
      <c r="C1695" s="241" t="s">
        <v>866</v>
      </c>
    </row>
    <row r="1696" spans="1:3" ht="12.75">
      <c r="A1696" s="240" t="s">
        <v>719</v>
      </c>
      <c r="B1696" s="240" t="s">
        <v>4224</v>
      </c>
      <c r="C1696" s="240" t="s">
        <v>866</v>
      </c>
    </row>
    <row r="1697" spans="1:3" ht="12.75">
      <c r="A1697" s="241" t="s">
        <v>4225</v>
      </c>
      <c r="B1697" s="241" t="s">
        <v>4226</v>
      </c>
      <c r="C1697" s="241" t="s">
        <v>866</v>
      </c>
    </row>
    <row r="1698" spans="1:3" ht="12.75">
      <c r="A1698" s="240" t="s">
        <v>720</v>
      </c>
      <c r="B1698" s="240" t="s">
        <v>4227</v>
      </c>
      <c r="C1698" s="240" t="s">
        <v>866</v>
      </c>
    </row>
    <row r="1699" spans="1:3" ht="12.75">
      <c r="A1699" s="241" t="s">
        <v>721</v>
      </c>
      <c r="B1699" s="241" t="s">
        <v>4228</v>
      </c>
      <c r="C1699" s="241" t="s">
        <v>866</v>
      </c>
    </row>
    <row r="1700" spans="1:3" ht="12.75">
      <c r="A1700" s="240" t="s">
        <v>722</v>
      </c>
      <c r="B1700" s="240" t="s">
        <v>4229</v>
      </c>
      <c r="C1700" s="240" t="s">
        <v>866</v>
      </c>
    </row>
    <row r="1701" spans="1:3" ht="12.75">
      <c r="A1701" s="241" t="s">
        <v>887</v>
      </c>
      <c r="B1701" s="241" t="s">
        <v>4230</v>
      </c>
      <c r="C1701" s="241" t="s">
        <v>866</v>
      </c>
    </row>
    <row r="1702" spans="1:3" ht="12.75">
      <c r="A1702" s="240" t="s">
        <v>4231</v>
      </c>
      <c r="B1702" s="240" t="s">
        <v>4232</v>
      </c>
      <c r="C1702" s="240" t="s">
        <v>866</v>
      </c>
    </row>
    <row r="1703" spans="1:3" ht="12.75">
      <c r="A1703" s="241" t="s">
        <v>888</v>
      </c>
      <c r="B1703" s="241" t="s">
        <v>4233</v>
      </c>
      <c r="C1703" s="241" t="s">
        <v>866</v>
      </c>
    </row>
    <row r="1704" spans="1:3" ht="12.75">
      <c r="A1704" s="240" t="s">
        <v>889</v>
      </c>
      <c r="B1704" s="240" t="s">
        <v>4234</v>
      </c>
      <c r="C1704" s="240" t="s">
        <v>866</v>
      </c>
    </row>
    <row r="1705" spans="1:3" ht="12.75">
      <c r="A1705" s="241" t="s">
        <v>890</v>
      </c>
      <c r="B1705" s="241" t="s">
        <v>4235</v>
      </c>
      <c r="C1705" s="241" t="s">
        <v>866</v>
      </c>
    </row>
    <row r="1706" spans="1:3" ht="12.75">
      <c r="A1706" s="240" t="s">
        <v>891</v>
      </c>
      <c r="B1706" s="240" t="s">
        <v>4236</v>
      </c>
      <c r="C1706" s="240" t="s">
        <v>866</v>
      </c>
    </row>
    <row r="1707" spans="1:3" ht="12.75">
      <c r="A1707" s="241" t="s">
        <v>892</v>
      </c>
      <c r="B1707" s="241" t="s">
        <v>4237</v>
      </c>
      <c r="C1707" s="241" t="s">
        <v>866</v>
      </c>
    </row>
    <row r="1708" spans="1:3" ht="12.75">
      <c r="A1708" s="240" t="s">
        <v>4238</v>
      </c>
      <c r="B1708" s="240" t="s">
        <v>4239</v>
      </c>
      <c r="C1708" s="240" t="s">
        <v>866</v>
      </c>
    </row>
    <row r="1709" spans="1:3" ht="12.75">
      <c r="A1709" s="241" t="s">
        <v>4240</v>
      </c>
      <c r="B1709" s="241" t="s">
        <v>4241</v>
      </c>
      <c r="C1709" s="241" t="s">
        <v>866</v>
      </c>
    </row>
    <row r="1710" spans="1:3" ht="12.75">
      <c r="A1710" s="240" t="s">
        <v>4242</v>
      </c>
      <c r="B1710" s="240" t="s">
        <v>4243</v>
      </c>
      <c r="C1710" s="240" t="s">
        <v>866</v>
      </c>
    </row>
    <row r="1711" spans="1:3" ht="12.75">
      <c r="A1711" s="241" t="s">
        <v>893</v>
      </c>
      <c r="B1711" s="241" t="s">
        <v>4244</v>
      </c>
      <c r="C1711" s="241" t="s">
        <v>866</v>
      </c>
    </row>
    <row r="1712" spans="1:3" ht="12.75">
      <c r="A1712" s="240" t="s">
        <v>4245</v>
      </c>
      <c r="B1712" s="240" t="s">
        <v>4246</v>
      </c>
      <c r="C1712" s="240" t="s">
        <v>866</v>
      </c>
    </row>
    <row r="1713" spans="1:3" ht="12.75">
      <c r="A1713" s="241" t="s">
        <v>4247</v>
      </c>
      <c r="B1713" s="241" t="s">
        <v>4248</v>
      </c>
      <c r="C1713" s="241" t="s">
        <v>866</v>
      </c>
    </row>
    <row r="1714" spans="1:3" ht="12.75">
      <c r="A1714" s="240" t="s">
        <v>4249</v>
      </c>
      <c r="B1714" s="240" t="s">
        <v>4250</v>
      </c>
      <c r="C1714" s="240" t="s">
        <v>866</v>
      </c>
    </row>
    <row r="1715" spans="1:3" ht="12.75">
      <c r="A1715" s="241" t="s">
        <v>894</v>
      </c>
      <c r="B1715" s="241" t="s">
        <v>4251</v>
      </c>
      <c r="C1715" s="241" t="s">
        <v>866</v>
      </c>
    </row>
    <row r="1716" spans="1:3" ht="12.75">
      <c r="A1716" s="240" t="s">
        <v>4252</v>
      </c>
      <c r="B1716" s="240" t="s">
        <v>4253</v>
      </c>
      <c r="C1716" s="240" t="s">
        <v>866</v>
      </c>
    </row>
    <row r="1717" spans="1:3" ht="12.75">
      <c r="A1717" s="241" t="s">
        <v>895</v>
      </c>
      <c r="B1717" s="241" t="s">
        <v>4254</v>
      </c>
      <c r="C1717" s="241" t="s">
        <v>866</v>
      </c>
    </row>
    <row r="1718" spans="1:3" ht="12.75">
      <c r="A1718" s="240" t="s">
        <v>896</v>
      </c>
      <c r="B1718" s="240" t="s">
        <v>4255</v>
      </c>
      <c r="C1718" s="240" t="s">
        <v>866</v>
      </c>
    </row>
    <row r="1719" spans="1:3" ht="12.75">
      <c r="A1719" s="241" t="s">
        <v>1445</v>
      </c>
      <c r="B1719" s="241" t="s">
        <v>4256</v>
      </c>
      <c r="C1719" s="241" t="s">
        <v>866</v>
      </c>
    </row>
    <row r="1720" spans="1:3" ht="12.75">
      <c r="A1720" s="240" t="s">
        <v>1446</v>
      </c>
      <c r="B1720" s="240" t="s">
        <v>4257</v>
      </c>
      <c r="C1720" s="240" t="s">
        <v>866</v>
      </c>
    </row>
    <row r="1721" spans="1:3" ht="12.75">
      <c r="A1721" s="241" t="s">
        <v>4258</v>
      </c>
      <c r="B1721" s="241" t="s">
        <v>4259</v>
      </c>
      <c r="C1721" s="241" t="s">
        <v>866</v>
      </c>
    </row>
    <row r="1722" spans="1:3" ht="12.75">
      <c r="A1722" s="240" t="s">
        <v>4260</v>
      </c>
      <c r="B1722" s="240" t="s">
        <v>4261</v>
      </c>
      <c r="C1722" s="240" t="s">
        <v>866</v>
      </c>
    </row>
    <row r="1723" spans="1:3" ht="12.75">
      <c r="A1723" s="241" t="s">
        <v>4262</v>
      </c>
      <c r="B1723" s="241" t="s">
        <v>4263</v>
      </c>
      <c r="C1723" s="241" t="s">
        <v>866</v>
      </c>
    </row>
    <row r="1724" spans="1:3" ht="12.75">
      <c r="A1724" s="240" t="s">
        <v>1447</v>
      </c>
      <c r="B1724" s="240" t="s">
        <v>4264</v>
      </c>
      <c r="C1724" s="240" t="s">
        <v>866</v>
      </c>
    </row>
    <row r="1725" spans="1:3" ht="12.75">
      <c r="A1725" s="241" t="s">
        <v>1277</v>
      </c>
      <c r="B1725" s="241" t="s">
        <v>4265</v>
      </c>
      <c r="C1725" s="241" t="s">
        <v>866</v>
      </c>
    </row>
    <row r="1726" spans="1:3" ht="12.75">
      <c r="A1726" s="240" t="s">
        <v>1278</v>
      </c>
      <c r="B1726" s="240" t="s">
        <v>4266</v>
      </c>
      <c r="C1726" s="240" t="s">
        <v>866</v>
      </c>
    </row>
    <row r="1727" spans="1:3" ht="12.75">
      <c r="A1727" s="241" t="s">
        <v>1279</v>
      </c>
      <c r="B1727" s="241" t="s">
        <v>4267</v>
      </c>
      <c r="C1727" s="241" t="s">
        <v>866</v>
      </c>
    </row>
    <row r="1728" spans="1:3" ht="12.75">
      <c r="A1728" s="240" t="s">
        <v>1887</v>
      </c>
      <c r="B1728" s="240" t="s">
        <v>4268</v>
      </c>
      <c r="C1728" s="240" t="s">
        <v>866</v>
      </c>
    </row>
    <row r="1729" spans="1:3" ht="12.75">
      <c r="A1729" s="241" t="s">
        <v>1888</v>
      </c>
      <c r="B1729" s="241" t="s">
        <v>4269</v>
      </c>
      <c r="C1729" s="241" t="s">
        <v>866</v>
      </c>
    </row>
    <row r="1730" spans="1:3" ht="12.75">
      <c r="A1730" s="240" t="s">
        <v>1889</v>
      </c>
      <c r="B1730" s="240" t="s">
        <v>4270</v>
      </c>
      <c r="C1730" s="240" t="s">
        <v>866</v>
      </c>
    </row>
    <row r="1731" spans="1:3" ht="12.75">
      <c r="A1731" s="241" t="s">
        <v>1890</v>
      </c>
      <c r="B1731" s="241" t="s">
        <v>4271</v>
      </c>
      <c r="C1731" s="241" t="s">
        <v>866</v>
      </c>
    </row>
    <row r="1732" spans="1:3" ht="12.75">
      <c r="A1732" s="240" t="s">
        <v>4272</v>
      </c>
      <c r="B1732" s="240" t="s">
        <v>4273</v>
      </c>
      <c r="C1732" s="240" t="s">
        <v>866</v>
      </c>
    </row>
    <row r="1733" spans="1:3" ht="12.75">
      <c r="A1733" s="241" t="s">
        <v>1418</v>
      </c>
      <c r="B1733" s="241" t="s">
        <v>4274</v>
      </c>
      <c r="C1733" s="241" t="s">
        <v>866</v>
      </c>
    </row>
    <row r="1734" spans="1:3" ht="12.75">
      <c r="A1734" s="240" t="s">
        <v>4275</v>
      </c>
      <c r="B1734" s="240" t="s">
        <v>4276</v>
      </c>
      <c r="C1734" s="240" t="s">
        <v>866</v>
      </c>
    </row>
    <row r="1735" spans="1:3" ht="12.75">
      <c r="A1735" s="241" t="s">
        <v>1419</v>
      </c>
      <c r="B1735" s="241" t="s">
        <v>4277</v>
      </c>
      <c r="C1735" s="241" t="s">
        <v>866</v>
      </c>
    </row>
    <row r="1736" spans="1:3" ht="12.75">
      <c r="A1736" s="240" t="s">
        <v>1420</v>
      </c>
      <c r="B1736" s="240" t="s">
        <v>4278</v>
      </c>
      <c r="C1736" s="240" t="s">
        <v>866</v>
      </c>
    </row>
    <row r="1737" spans="1:3" ht="12.75">
      <c r="A1737" s="241" t="s">
        <v>1421</v>
      </c>
      <c r="B1737" s="241" t="s">
        <v>4279</v>
      </c>
      <c r="C1737" s="241" t="s">
        <v>866</v>
      </c>
    </row>
    <row r="1738" spans="1:3" ht="12.75">
      <c r="A1738" s="240" t="s">
        <v>1422</v>
      </c>
      <c r="B1738" s="240" t="s">
        <v>4280</v>
      </c>
      <c r="C1738" s="240" t="s">
        <v>866</v>
      </c>
    </row>
    <row r="1739" spans="1:3" ht="12.75">
      <c r="A1739" s="241" t="s">
        <v>1423</v>
      </c>
      <c r="B1739" s="241" t="s">
        <v>4281</v>
      </c>
      <c r="C1739" s="241" t="s">
        <v>866</v>
      </c>
    </row>
    <row r="1740" spans="1:3" ht="12.75">
      <c r="A1740" s="240" t="s">
        <v>4282</v>
      </c>
      <c r="B1740" s="240" t="s">
        <v>4283</v>
      </c>
      <c r="C1740" s="240" t="s">
        <v>866</v>
      </c>
    </row>
    <row r="1741" spans="1:3" ht="12.75">
      <c r="A1741" s="241" t="s">
        <v>1424</v>
      </c>
      <c r="B1741" s="241" t="s">
        <v>4284</v>
      </c>
      <c r="C1741" s="241" t="s">
        <v>866</v>
      </c>
    </row>
    <row r="1742" spans="1:3" ht="12.75">
      <c r="A1742" s="240" t="s">
        <v>1425</v>
      </c>
      <c r="B1742" s="240" t="s">
        <v>4285</v>
      </c>
      <c r="C1742" s="240" t="s">
        <v>866</v>
      </c>
    </row>
    <row r="1743" spans="1:3" ht="12.75">
      <c r="A1743" s="241" t="s">
        <v>1426</v>
      </c>
      <c r="B1743" s="241" t="s">
        <v>4286</v>
      </c>
      <c r="C1743" s="241" t="s">
        <v>866</v>
      </c>
    </row>
    <row r="1744" spans="1:3" ht="12.75">
      <c r="A1744" s="240" t="s">
        <v>1427</v>
      </c>
      <c r="B1744" s="240" t="s">
        <v>4287</v>
      </c>
      <c r="C1744" s="240" t="s">
        <v>866</v>
      </c>
    </row>
    <row r="1745" spans="1:3" ht="12.75">
      <c r="A1745" s="241" t="s">
        <v>4288</v>
      </c>
      <c r="B1745" s="241" t="s">
        <v>4289</v>
      </c>
      <c r="C1745" s="241" t="s">
        <v>866</v>
      </c>
    </row>
    <row r="1746" spans="1:3" ht="12.75">
      <c r="A1746" s="240" t="s">
        <v>1428</v>
      </c>
      <c r="B1746" s="240" t="s">
        <v>4290</v>
      </c>
      <c r="C1746" s="240" t="s">
        <v>866</v>
      </c>
    </row>
    <row r="1747" spans="1:3" ht="12.75">
      <c r="A1747" s="241" t="s">
        <v>1429</v>
      </c>
      <c r="B1747" s="241" t="s">
        <v>4291</v>
      </c>
      <c r="C1747" s="241" t="s">
        <v>866</v>
      </c>
    </row>
    <row r="1748" spans="1:3" ht="12.75">
      <c r="A1748" s="240" t="s">
        <v>1430</v>
      </c>
      <c r="B1748" s="240" t="s">
        <v>4292</v>
      </c>
      <c r="C1748" s="240" t="s">
        <v>866</v>
      </c>
    </row>
    <row r="1749" spans="1:3" ht="12.75">
      <c r="A1749" s="241" t="s">
        <v>1431</v>
      </c>
      <c r="B1749" s="241" t="s">
        <v>4293</v>
      </c>
      <c r="C1749" s="241" t="s">
        <v>866</v>
      </c>
    </row>
    <row r="1750" spans="1:3" ht="12.75">
      <c r="A1750" s="240" t="s">
        <v>1432</v>
      </c>
      <c r="B1750" s="240" t="s">
        <v>4294</v>
      </c>
      <c r="C1750" s="240" t="s">
        <v>866</v>
      </c>
    </row>
    <row r="1751" spans="1:3" ht="12.75">
      <c r="A1751" s="241" t="s">
        <v>902</v>
      </c>
      <c r="B1751" s="241" t="s">
        <v>4295</v>
      </c>
      <c r="C1751" s="241" t="s">
        <v>866</v>
      </c>
    </row>
    <row r="1752" spans="1:3" ht="12.75">
      <c r="A1752" s="240" t="s">
        <v>903</v>
      </c>
      <c r="B1752" s="240" t="s">
        <v>4296</v>
      </c>
      <c r="C1752" s="240" t="s">
        <v>866</v>
      </c>
    </row>
    <row r="1753" spans="1:3" ht="12.75">
      <c r="A1753" s="241" t="s">
        <v>904</v>
      </c>
      <c r="B1753" s="241" t="s">
        <v>4297</v>
      </c>
      <c r="C1753" s="241" t="s">
        <v>866</v>
      </c>
    </row>
    <row r="1754" spans="1:3" ht="12.75">
      <c r="A1754" s="240" t="s">
        <v>905</v>
      </c>
      <c r="B1754" s="240" t="s">
        <v>4298</v>
      </c>
      <c r="C1754" s="240" t="s">
        <v>866</v>
      </c>
    </row>
    <row r="1755" spans="1:3" ht="12.75">
      <c r="A1755" s="241" t="s">
        <v>906</v>
      </c>
      <c r="B1755" s="241" t="s">
        <v>4299</v>
      </c>
      <c r="C1755" s="241" t="s">
        <v>866</v>
      </c>
    </row>
    <row r="1756" spans="1:3" ht="12.75">
      <c r="A1756" s="240" t="s">
        <v>907</v>
      </c>
      <c r="B1756" s="240" t="s">
        <v>4300</v>
      </c>
      <c r="C1756" s="240" t="s">
        <v>866</v>
      </c>
    </row>
    <row r="1757" spans="1:3" ht="12.75">
      <c r="A1757" s="241" t="s">
        <v>134</v>
      </c>
      <c r="B1757" s="241" t="s">
        <v>4301</v>
      </c>
      <c r="C1757" s="241" t="s">
        <v>866</v>
      </c>
    </row>
    <row r="1758" spans="1:3" ht="12.75">
      <c r="A1758" s="240" t="s">
        <v>908</v>
      </c>
      <c r="B1758" s="240" t="s">
        <v>4302</v>
      </c>
      <c r="C1758" s="240" t="s">
        <v>866</v>
      </c>
    </row>
    <row r="1759" spans="1:3" ht="12.75">
      <c r="A1759" s="241" t="s">
        <v>909</v>
      </c>
      <c r="B1759" s="241" t="s">
        <v>4303</v>
      </c>
      <c r="C1759" s="241" t="s">
        <v>866</v>
      </c>
    </row>
    <row r="1760" spans="1:3" ht="12.75">
      <c r="A1760" s="240" t="s">
        <v>910</v>
      </c>
      <c r="B1760" s="240" t="s">
        <v>4304</v>
      </c>
      <c r="C1760" s="240" t="s">
        <v>866</v>
      </c>
    </row>
    <row r="1761" spans="1:3" ht="12.75">
      <c r="A1761" s="241" t="s">
        <v>1265</v>
      </c>
      <c r="B1761" s="241" t="s">
        <v>4305</v>
      </c>
      <c r="C1761" s="241" t="s">
        <v>866</v>
      </c>
    </row>
    <row r="1762" spans="1:3" ht="12.75">
      <c r="A1762" s="240" t="s">
        <v>1266</v>
      </c>
      <c r="B1762" s="240" t="s">
        <v>4306</v>
      </c>
      <c r="C1762" s="240" t="s">
        <v>866</v>
      </c>
    </row>
    <row r="1763" spans="1:3" ht="12.75">
      <c r="A1763" s="241" t="s">
        <v>1267</v>
      </c>
      <c r="B1763" s="241" t="s">
        <v>4307</v>
      </c>
      <c r="C1763" s="241" t="s">
        <v>866</v>
      </c>
    </row>
    <row r="1764" spans="1:3" ht="12.75">
      <c r="A1764" s="240" t="s">
        <v>4308</v>
      </c>
      <c r="B1764" s="240" t="s">
        <v>4309</v>
      </c>
      <c r="C1764" s="240" t="s">
        <v>866</v>
      </c>
    </row>
    <row r="1765" spans="1:3" ht="12.75">
      <c r="A1765" s="241" t="s">
        <v>1376</v>
      </c>
      <c r="B1765" s="241" t="s">
        <v>4310</v>
      </c>
      <c r="C1765" s="241" t="s">
        <v>1062</v>
      </c>
    </row>
    <row r="1766" spans="1:3" ht="12.75">
      <c r="A1766" s="240" t="s">
        <v>2073</v>
      </c>
      <c r="B1766" s="240" t="s">
        <v>4311</v>
      </c>
      <c r="C1766" s="240" t="s">
        <v>3223</v>
      </c>
    </row>
    <row r="1767" spans="1:3" ht="12.75">
      <c r="A1767" s="241" t="s">
        <v>4312</v>
      </c>
      <c r="B1767" s="241" t="s">
        <v>4313</v>
      </c>
      <c r="C1767" s="241" t="s">
        <v>1048</v>
      </c>
    </row>
    <row r="1768" spans="1:3" ht="12.75">
      <c r="A1768" s="240" t="s">
        <v>2040</v>
      </c>
      <c r="B1768" s="240" t="s">
        <v>4314</v>
      </c>
      <c r="C1768" s="240" t="s">
        <v>1048</v>
      </c>
    </row>
    <row r="1769" spans="1:3" ht="12.75">
      <c r="A1769" s="241" t="s">
        <v>936</v>
      </c>
      <c r="B1769" s="241" t="s">
        <v>4315</v>
      </c>
      <c r="C1769" s="241" t="s">
        <v>1797</v>
      </c>
    </row>
    <row r="1770" spans="1:3" ht="12.75">
      <c r="A1770" s="240" t="s">
        <v>1705</v>
      </c>
      <c r="B1770" s="240" t="s">
        <v>4316</v>
      </c>
      <c r="C1770" s="240" t="s">
        <v>1059</v>
      </c>
    </row>
    <row r="1771" spans="1:3" ht="12.75">
      <c r="A1771" s="241" t="s">
        <v>727</v>
      </c>
      <c r="B1771" s="241" t="s">
        <v>5372</v>
      </c>
      <c r="C1771" s="241" t="s">
        <v>1048</v>
      </c>
    </row>
    <row r="1772" spans="1:3" ht="12.75">
      <c r="A1772" s="240" t="s">
        <v>4317</v>
      </c>
      <c r="B1772" s="240" t="s">
        <v>4318</v>
      </c>
      <c r="C1772" s="240" t="s">
        <v>2042</v>
      </c>
    </row>
    <row r="1773" spans="1:3" ht="12.75">
      <c r="A1773" s="241" t="s">
        <v>1377</v>
      </c>
      <c r="B1773" s="241" t="s">
        <v>4319</v>
      </c>
      <c r="C1773" s="241" t="s">
        <v>1061</v>
      </c>
    </row>
    <row r="1774" spans="1:3" ht="12.75">
      <c r="A1774" s="240" t="s">
        <v>604</v>
      </c>
      <c r="B1774" s="240" t="s">
        <v>4320</v>
      </c>
      <c r="C1774" s="240" t="s">
        <v>1061</v>
      </c>
    </row>
    <row r="1775" spans="1:3" ht="12.75">
      <c r="A1775" s="241" t="s">
        <v>2019</v>
      </c>
      <c r="B1775" s="241" t="s">
        <v>4321</v>
      </c>
      <c r="C1775" s="241" t="s">
        <v>2048</v>
      </c>
    </row>
    <row r="1776" spans="1:3" ht="12.75">
      <c r="A1776" s="240" t="s">
        <v>4322</v>
      </c>
      <c r="B1776" s="240" t="s">
        <v>4323</v>
      </c>
      <c r="C1776" s="240" t="s">
        <v>1058</v>
      </c>
    </row>
    <row r="1777" spans="1:3" ht="12.75">
      <c r="A1777" s="241" t="s">
        <v>4324</v>
      </c>
      <c r="B1777" s="241" t="s">
        <v>4325</v>
      </c>
      <c r="C1777" s="241" t="s">
        <v>1061</v>
      </c>
    </row>
    <row r="1778" spans="1:3" ht="12.75">
      <c r="A1778" s="240" t="s">
        <v>1378</v>
      </c>
      <c r="B1778" s="240" t="s">
        <v>4326</v>
      </c>
      <c r="C1778" s="240" t="s">
        <v>2042</v>
      </c>
    </row>
    <row r="1779" spans="1:3" ht="12.75">
      <c r="A1779" s="241" t="s">
        <v>1379</v>
      </c>
      <c r="B1779" s="241" t="s">
        <v>4327</v>
      </c>
      <c r="C1779" s="241" t="s">
        <v>1797</v>
      </c>
    </row>
    <row r="1780" spans="1:3" ht="12.75">
      <c r="A1780" s="240" t="s">
        <v>1196</v>
      </c>
      <c r="B1780" s="240" t="s">
        <v>4328</v>
      </c>
      <c r="C1780" s="240" t="s">
        <v>1797</v>
      </c>
    </row>
    <row r="1781" spans="1:3" ht="12.75">
      <c r="A1781" s="241" t="s">
        <v>437</v>
      </c>
      <c r="B1781" s="241" t="s">
        <v>4329</v>
      </c>
      <c r="C1781" s="241" t="s">
        <v>866</v>
      </c>
    </row>
    <row r="1782" spans="1:3" ht="12.75">
      <c r="A1782" s="240" t="s">
        <v>1197</v>
      </c>
      <c r="B1782" s="240" t="s">
        <v>4330</v>
      </c>
      <c r="C1782" s="240" t="s">
        <v>1797</v>
      </c>
    </row>
    <row r="1783" spans="1:3" ht="12.75">
      <c r="A1783" s="241" t="s">
        <v>582</v>
      </c>
      <c r="B1783" s="241" t="s">
        <v>4331</v>
      </c>
      <c r="C1783" s="241" t="s">
        <v>1797</v>
      </c>
    </row>
    <row r="1784" spans="1:3" ht="12.75">
      <c r="A1784" s="240" t="s">
        <v>1832</v>
      </c>
      <c r="B1784" s="240" t="s">
        <v>4332</v>
      </c>
      <c r="C1784" s="240" t="s">
        <v>866</v>
      </c>
    </row>
    <row r="1785" spans="1:3" ht="12.75">
      <c r="A1785" s="241" t="s">
        <v>1472</v>
      </c>
      <c r="B1785" s="241" t="s">
        <v>4333</v>
      </c>
      <c r="C1785" s="241" t="s">
        <v>1850</v>
      </c>
    </row>
    <row r="1786" spans="1:3" ht="12.75">
      <c r="A1786" s="240" t="s">
        <v>252</v>
      </c>
      <c r="B1786" s="240" t="s">
        <v>4334</v>
      </c>
      <c r="C1786" s="240" t="s">
        <v>2045</v>
      </c>
    </row>
    <row r="1787" spans="1:3" ht="12.75">
      <c r="A1787" s="241" t="s">
        <v>1010</v>
      </c>
      <c r="B1787" s="241" t="s">
        <v>4335</v>
      </c>
      <c r="C1787" s="241" t="s">
        <v>2045</v>
      </c>
    </row>
    <row r="1788" spans="1:3" ht="12.75">
      <c r="A1788" s="240" t="s">
        <v>167</v>
      </c>
      <c r="B1788" s="240" t="s">
        <v>4336</v>
      </c>
      <c r="C1788" s="240" t="s">
        <v>2045</v>
      </c>
    </row>
    <row r="1789" spans="1:3" ht="12.75">
      <c r="A1789" s="241" t="s">
        <v>169</v>
      </c>
      <c r="B1789" s="241" t="s">
        <v>4337</v>
      </c>
      <c r="C1789" s="241" t="s">
        <v>2045</v>
      </c>
    </row>
    <row r="1790" spans="1:3" ht="12.75">
      <c r="A1790" s="240" t="s">
        <v>2089</v>
      </c>
      <c r="B1790" s="240" t="s">
        <v>4338</v>
      </c>
      <c r="C1790" s="240" t="s">
        <v>2045</v>
      </c>
    </row>
    <row r="1791" spans="1:3" ht="12.75">
      <c r="A1791" s="241" t="s">
        <v>2086</v>
      </c>
      <c r="B1791" s="241" t="s">
        <v>4339</v>
      </c>
      <c r="C1791" s="241" t="s">
        <v>1850</v>
      </c>
    </row>
    <row r="1792" spans="1:3" ht="12.75">
      <c r="A1792" s="240" t="s">
        <v>1437</v>
      </c>
      <c r="B1792" s="240" t="s">
        <v>4340</v>
      </c>
      <c r="C1792" s="240" t="s">
        <v>1850</v>
      </c>
    </row>
    <row r="1793" spans="1:3" ht="12.75">
      <c r="A1793" s="241" t="s">
        <v>375</v>
      </c>
      <c r="B1793" s="241" t="s">
        <v>4341</v>
      </c>
      <c r="C1793" s="241" t="s">
        <v>3230</v>
      </c>
    </row>
    <row r="1794" spans="1:3" ht="12.75">
      <c r="A1794" s="240" t="s">
        <v>198</v>
      </c>
      <c r="B1794" s="240" t="s">
        <v>4342</v>
      </c>
      <c r="C1794" s="240" t="s">
        <v>1061</v>
      </c>
    </row>
    <row r="1795" spans="1:3" ht="12.75">
      <c r="A1795" s="241" t="s">
        <v>1816</v>
      </c>
      <c r="B1795" s="241" t="s">
        <v>4343</v>
      </c>
      <c r="C1795" s="241" t="s">
        <v>866</v>
      </c>
    </row>
    <row r="1796" spans="1:3" ht="12.75">
      <c r="A1796" s="240" t="s">
        <v>646</v>
      </c>
      <c r="B1796" s="240" t="s">
        <v>4344</v>
      </c>
      <c r="C1796" s="240" t="s">
        <v>2042</v>
      </c>
    </row>
    <row r="1797" spans="1:3" ht="12.75">
      <c r="A1797" s="241" t="s">
        <v>516</v>
      </c>
      <c r="B1797" s="241" t="s">
        <v>4345</v>
      </c>
      <c r="C1797" s="241" t="s">
        <v>2042</v>
      </c>
    </row>
    <row r="1798" spans="1:3" ht="12.75">
      <c r="A1798" s="240" t="s">
        <v>581</v>
      </c>
      <c r="B1798" s="240" t="s">
        <v>4346</v>
      </c>
      <c r="C1798" s="240" t="s">
        <v>1797</v>
      </c>
    </row>
    <row r="1799" spans="1:3" ht="12.75">
      <c r="A1799" s="241" t="s">
        <v>947</v>
      </c>
      <c r="B1799" s="241" t="s">
        <v>4347</v>
      </c>
      <c r="C1799" s="241" t="s">
        <v>866</v>
      </c>
    </row>
    <row r="1800" spans="1:3" ht="12.75">
      <c r="A1800" s="240" t="s">
        <v>784</v>
      </c>
      <c r="B1800" s="240" t="s">
        <v>4348</v>
      </c>
      <c r="C1800" s="240" t="s">
        <v>1050</v>
      </c>
    </row>
    <row r="1801" spans="1:3" ht="12.75">
      <c r="A1801" s="241" t="s">
        <v>915</v>
      </c>
      <c r="B1801" s="241" t="s">
        <v>4349</v>
      </c>
      <c r="C1801" s="241" t="s">
        <v>1985</v>
      </c>
    </row>
    <row r="1802" spans="1:3" ht="12.75">
      <c r="A1802" s="240" t="s">
        <v>1078</v>
      </c>
      <c r="B1802" s="240" t="s">
        <v>4350</v>
      </c>
      <c r="C1802" s="240" t="s">
        <v>1797</v>
      </c>
    </row>
    <row r="1803" spans="1:3" ht="12.75">
      <c r="A1803" s="241" t="s">
        <v>953</v>
      </c>
      <c r="B1803" s="241" t="s">
        <v>4351</v>
      </c>
      <c r="C1803" s="241" t="s">
        <v>1945</v>
      </c>
    </row>
    <row r="1804" spans="1:3" ht="12.75">
      <c r="A1804" s="240" t="s">
        <v>205</v>
      </c>
      <c r="B1804" s="240" t="s">
        <v>4352</v>
      </c>
      <c r="C1804" s="240" t="s">
        <v>866</v>
      </c>
    </row>
    <row r="1805" spans="1:3" ht="12.75">
      <c r="A1805" s="241" t="s">
        <v>577</v>
      </c>
      <c r="B1805" s="241" t="s">
        <v>4353</v>
      </c>
      <c r="C1805" s="241" t="s">
        <v>1049</v>
      </c>
    </row>
    <row r="1806" spans="1:3" ht="12.75">
      <c r="A1806" s="240" t="s">
        <v>674</v>
      </c>
      <c r="B1806" s="240" t="s">
        <v>4354</v>
      </c>
      <c r="C1806" s="240" t="s">
        <v>2711</v>
      </c>
    </row>
    <row r="1807" spans="1:3" ht="12.75">
      <c r="A1807" s="241" t="s">
        <v>733</v>
      </c>
      <c r="B1807" s="241" t="s">
        <v>4355</v>
      </c>
      <c r="C1807" s="241" t="s">
        <v>2043</v>
      </c>
    </row>
    <row r="1808" spans="1:3" ht="12.75">
      <c r="A1808" s="240" t="s">
        <v>1821</v>
      </c>
      <c r="B1808" s="240" t="s">
        <v>4356</v>
      </c>
      <c r="C1808" s="240" t="s">
        <v>1797</v>
      </c>
    </row>
    <row r="1809" spans="1:3" ht="12.75">
      <c r="A1809" s="241" t="s">
        <v>300</v>
      </c>
      <c r="B1809" s="241" t="s">
        <v>4357</v>
      </c>
      <c r="C1809" s="241" t="s">
        <v>3158</v>
      </c>
    </row>
    <row r="1810" spans="1:3" ht="12.75">
      <c r="A1810" s="240" t="s">
        <v>948</v>
      </c>
      <c r="B1810" s="240" t="s">
        <v>4358</v>
      </c>
      <c r="C1810" s="240" t="s">
        <v>3206</v>
      </c>
    </row>
    <row r="1811" spans="1:3" ht="12.75">
      <c r="A1811" s="241" t="s">
        <v>614</v>
      </c>
      <c r="B1811" s="241" t="s">
        <v>4359</v>
      </c>
      <c r="C1811" s="241" t="s">
        <v>1986</v>
      </c>
    </row>
    <row r="1812" spans="1:3" ht="12.75">
      <c r="A1812" s="240" t="s">
        <v>1179</v>
      </c>
      <c r="B1812" s="240" t="s">
        <v>4360</v>
      </c>
      <c r="C1812" s="240" t="s">
        <v>2042</v>
      </c>
    </row>
    <row r="1813" spans="1:3" ht="12.75">
      <c r="A1813" s="241" t="s">
        <v>211</v>
      </c>
      <c r="B1813" s="241" t="s">
        <v>4361</v>
      </c>
      <c r="C1813" s="241" t="s">
        <v>2042</v>
      </c>
    </row>
    <row r="1814" spans="1:3" ht="12.75">
      <c r="A1814" s="240" t="s">
        <v>635</v>
      </c>
      <c r="B1814" s="240" t="s">
        <v>4362</v>
      </c>
      <c r="C1814" s="240" t="s">
        <v>2042</v>
      </c>
    </row>
    <row r="1815" spans="1:3" ht="12.75">
      <c r="A1815" s="241" t="s">
        <v>940</v>
      </c>
      <c r="B1815" s="241" t="s">
        <v>4363</v>
      </c>
      <c r="C1815" s="241" t="s">
        <v>3170</v>
      </c>
    </row>
    <row r="1816" spans="1:3" ht="12.75">
      <c r="A1816" s="240" t="s">
        <v>2014</v>
      </c>
      <c r="B1816" s="240" t="s">
        <v>4364</v>
      </c>
      <c r="C1816" s="240" t="s">
        <v>2044</v>
      </c>
    </row>
    <row r="1817" spans="1:3" ht="12.75">
      <c r="A1817" s="241" t="s">
        <v>2021</v>
      </c>
      <c r="B1817" s="241" t="s">
        <v>4365</v>
      </c>
      <c r="C1817" s="241" t="s">
        <v>2042</v>
      </c>
    </row>
    <row r="1818" spans="1:3" ht="12.75">
      <c r="A1818" s="240" t="s">
        <v>1902</v>
      </c>
      <c r="B1818" s="240" t="s">
        <v>4366</v>
      </c>
      <c r="C1818" s="240" t="s">
        <v>1797</v>
      </c>
    </row>
    <row r="1819" spans="1:3" ht="12.75">
      <c r="A1819" s="241" t="s">
        <v>1144</v>
      </c>
      <c r="B1819" s="241" t="s">
        <v>4367</v>
      </c>
      <c r="C1819" s="241" t="s">
        <v>1850</v>
      </c>
    </row>
    <row r="1820" spans="1:3" ht="12.75">
      <c r="A1820" s="240" t="s">
        <v>443</v>
      </c>
      <c r="B1820" s="240" t="s">
        <v>4368</v>
      </c>
      <c r="C1820" s="240" t="s">
        <v>1950</v>
      </c>
    </row>
    <row r="1821" spans="1:3" ht="12.75">
      <c r="A1821" s="241" t="s">
        <v>1171</v>
      </c>
      <c r="B1821" s="241" t="s">
        <v>4369</v>
      </c>
      <c r="C1821" s="241" t="s">
        <v>1799</v>
      </c>
    </row>
    <row r="1822" spans="1:3" ht="12.75">
      <c r="A1822" s="240" t="s">
        <v>1190</v>
      </c>
      <c r="B1822" s="240" t="s">
        <v>4370</v>
      </c>
      <c r="C1822" s="240" t="s">
        <v>2042</v>
      </c>
    </row>
    <row r="1823" spans="1:3" ht="12.75">
      <c r="A1823" s="241" t="s">
        <v>1006</v>
      </c>
      <c r="B1823" s="241" t="s">
        <v>4371</v>
      </c>
      <c r="C1823" s="241" t="s">
        <v>1799</v>
      </c>
    </row>
    <row r="1824" spans="1:3" ht="12.75">
      <c r="A1824" s="240" t="s">
        <v>532</v>
      </c>
      <c r="B1824" s="240" t="s">
        <v>4372</v>
      </c>
      <c r="C1824" s="240" t="s">
        <v>1797</v>
      </c>
    </row>
    <row r="1825" spans="1:3" ht="12.75">
      <c r="A1825" s="241" t="s">
        <v>1783</v>
      </c>
      <c r="B1825" s="241" t="s">
        <v>4373</v>
      </c>
      <c r="C1825" s="241" t="s">
        <v>1799</v>
      </c>
    </row>
    <row r="1826" spans="1:3" ht="12.75">
      <c r="A1826" s="240" t="s">
        <v>850</v>
      </c>
      <c r="B1826" s="240" t="s">
        <v>4374</v>
      </c>
      <c r="C1826" s="240" t="s">
        <v>3170</v>
      </c>
    </row>
    <row r="1827" spans="1:3" ht="12.75">
      <c r="A1827" s="241" t="s">
        <v>744</v>
      </c>
      <c r="B1827" s="241" t="s">
        <v>4375</v>
      </c>
      <c r="C1827" s="241" t="s">
        <v>1987</v>
      </c>
    </row>
    <row r="1828" spans="1:3" ht="12.75">
      <c r="A1828" s="240" t="s">
        <v>173</v>
      </c>
      <c r="B1828" s="240" t="s">
        <v>4376</v>
      </c>
      <c r="C1828" s="240" t="s">
        <v>2043</v>
      </c>
    </row>
    <row r="1829" spans="1:3" ht="12.75">
      <c r="A1829" s="241" t="s">
        <v>1005</v>
      </c>
      <c r="B1829" s="241" t="s">
        <v>4377</v>
      </c>
      <c r="C1829" s="241" t="s">
        <v>2047</v>
      </c>
    </row>
    <row r="1830" spans="1:3" ht="12.75">
      <c r="A1830" s="240" t="s">
        <v>617</v>
      </c>
      <c r="B1830" s="240" t="s">
        <v>4378</v>
      </c>
      <c r="C1830" s="240" t="s">
        <v>2914</v>
      </c>
    </row>
    <row r="1831" spans="1:3" ht="12.75">
      <c r="A1831" s="241" t="s">
        <v>442</v>
      </c>
      <c r="B1831" s="241" t="s">
        <v>4379</v>
      </c>
      <c r="C1831" s="241" t="s">
        <v>1088</v>
      </c>
    </row>
    <row r="1832" spans="1:3" ht="12.75">
      <c r="A1832" s="240" t="s">
        <v>900</v>
      </c>
      <c r="B1832" s="240" t="s">
        <v>4380</v>
      </c>
      <c r="C1832" s="240" t="s">
        <v>866</v>
      </c>
    </row>
    <row r="1833" spans="1:3" ht="12.75">
      <c r="A1833" s="241" t="s">
        <v>670</v>
      </c>
      <c r="B1833" s="241" t="s">
        <v>5056</v>
      </c>
      <c r="C1833" s="241" t="s">
        <v>2042</v>
      </c>
    </row>
    <row r="1834" spans="1:3" ht="12.75">
      <c r="A1834" s="240" t="s">
        <v>1239</v>
      </c>
      <c r="B1834" s="240" t="s">
        <v>4381</v>
      </c>
      <c r="C1834" s="240" t="s">
        <v>1059</v>
      </c>
    </row>
    <row r="1835" spans="1:3" ht="12.75">
      <c r="A1835" s="241" t="s">
        <v>621</v>
      </c>
      <c r="B1835" s="241" t="s">
        <v>4382</v>
      </c>
      <c r="C1835" s="241" t="s">
        <v>742</v>
      </c>
    </row>
    <row r="1836" spans="1:3" ht="12.75">
      <c r="A1836" s="240" t="s">
        <v>923</v>
      </c>
      <c r="B1836" s="240" t="s">
        <v>4383</v>
      </c>
      <c r="C1836" s="240" t="s">
        <v>866</v>
      </c>
    </row>
    <row r="1837" spans="1:3" ht="12.75">
      <c r="A1837" s="241" t="s">
        <v>956</v>
      </c>
      <c r="B1837" s="241" t="s">
        <v>4384</v>
      </c>
      <c r="C1837" s="241" t="s">
        <v>1797</v>
      </c>
    </row>
    <row r="1838" spans="1:3" ht="12.75">
      <c r="A1838" s="240" t="s">
        <v>213</v>
      </c>
      <c r="B1838" s="240" t="s">
        <v>4385</v>
      </c>
      <c r="C1838" s="240" t="s">
        <v>1049</v>
      </c>
    </row>
    <row r="1839" spans="1:3" ht="12.75">
      <c r="A1839" s="241" t="s">
        <v>832</v>
      </c>
      <c r="B1839" s="241" t="s">
        <v>4386</v>
      </c>
      <c r="C1839" s="241" t="s">
        <v>1797</v>
      </c>
    </row>
    <row r="1840" spans="1:3" ht="12.75">
      <c r="A1840" s="240" t="s">
        <v>938</v>
      </c>
      <c r="B1840" s="240" t="s">
        <v>4387</v>
      </c>
      <c r="C1840" s="240" t="s">
        <v>1797</v>
      </c>
    </row>
    <row r="1841" spans="1:3" ht="12.75">
      <c r="A1841" s="241" t="s">
        <v>255</v>
      </c>
      <c r="B1841" s="241" t="s">
        <v>4388</v>
      </c>
      <c r="C1841" s="241" t="s">
        <v>866</v>
      </c>
    </row>
    <row r="1842" spans="1:3" ht="12.75">
      <c r="A1842" s="240" t="s">
        <v>1719</v>
      </c>
      <c r="B1842" s="240" t="s">
        <v>4389</v>
      </c>
      <c r="C1842" s="240" t="s">
        <v>866</v>
      </c>
    </row>
    <row r="1843" spans="1:3" ht="12.75">
      <c r="A1843" s="241" t="s">
        <v>648</v>
      </c>
      <c r="B1843" s="241" t="s">
        <v>4390</v>
      </c>
      <c r="C1843" s="241" t="s">
        <v>1850</v>
      </c>
    </row>
    <row r="1844" spans="1:3" ht="12.75">
      <c r="A1844" s="240" t="s">
        <v>1527</v>
      </c>
      <c r="B1844" s="240" t="s">
        <v>4391</v>
      </c>
      <c r="C1844" s="240" t="s">
        <v>866</v>
      </c>
    </row>
    <row r="1845" spans="1:3" ht="12.75">
      <c r="A1845" s="241" t="s">
        <v>2085</v>
      </c>
      <c r="B1845" s="241" t="s">
        <v>4392</v>
      </c>
      <c r="C1845" s="241" t="s">
        <v>1850</v>
      </c>
    </row>
    <row r="1846" spans="1:3" ht="12.75">
      <c r="A1846" s="240" t="s">
        <v>341</v>
      </c>
      <c r="B1846" s="240" t="s">
        <v>4393</v>
      </c>
      <c r="C1846" s="240" t="s">
        <v>1985</v>
      </c>
    </row>
    <row r="1847" spans="1:3" ht="12.75">
      <c r="A1847" s="241" t="s">
        <v>1438</v>
      </c>
      <c r="B1847" s="241" t="s">
        <v>4394</v>
      </c>
      <c r="C1847" s="241" t="s">
        <v>1797</v>
      </c>
    </row>
    <row r="1848" spans="1:3" ht="12.75">
      <c r="A1848" s="240" t="s">
        <v>834</v>
      </c>
      <c r="B1848" s="240" t="s">
        <v>4395</v>
      </c>
      <c r="C1848" s="240" t="s">
        <v>3194</v>
      </c>
    </row>
    <row r="1849" spans="1:3" ht="12.75">
      <c r="A1849" s="241" t="s">
        <v>632</v>
      </c>
      <c r="B1849" s="241" t="s">
        <v>4396</v>
      </c>
      <c r="C1849" s="241" t="s">
        <v>1850</v>
      </c>
    </row>
    <row r="1850" spans="1:3" ht="12.75">
      <c r="A1850" s="240" t="s">
        <v>180</v>
      </c>
      <c r="B1850" s="240" t="s">
        <v>4397</v>
      </c>
      <c r="C1850" s="240" t="s">
        <v>1850</v>
      </c>
    </row>
    <row r="1851" spans="1:3" ht="12.75">
      <c r="A1851" s="241" t="s">
        <v>620</v>
      </c>
      <c r="B1851" s="241" t="s">
        <v>4398</v>
      </c>
      <c r="C1851" s="241" t="s">
        <v>1850</v>
      </c>
    </row>
    <row r="1852" spans="1:3" ht="12.75">
      <c r="A1852" s="240" t="s">
        <v>930</v>
      </c>
      <c r="B1852" s="240" t="s">
        <v>4399</v>
      </c>
      <c r="C1852" s="240" t="s">
        <v>1066</v>
      </c>
    </row>
    <row r="1853" spans="1:3" ht="12.75">
      <c r="A1853" s="241" t="s">
        <v>1233</v>
      </c>
      <c r="B1853" s="241" t="s">
        <v>4400</v>
      </c>
      <c r="C1853" s="241" t="s">
        <v>4401</v>
      </c>
    </row>
    <row r="1854" spans="1:3" ht="12.75">
      <c r="A1854" s="240" t="s">
        <v>2050</v>
      </c>
      <c r="B1854" s="240" t="s">
        <v>4402</v>
      </c>
      <c r="C1854" s="240" t="s">
        <v>2045</v>
      </c>
    </row>
    <row r="1855" spans="1:3" ht="12.75">
      <c r="A1855" s="241" t="s">
        <v>599</v>
      </c>
      <c r="B1855" s="241" t="s">
        <v>4403</v>
      </c>
      <c r="C1855" s="241" t="s">
        <v>1797</v>
      </c>
    </row>
    <row r="1856" spans="1:3" ht="12.75">
      <c r="A1856" s="240" t="s">
        <v>694</v>
      </c>
      <c r="B1856" s="240" t="s">
        <v>4404</v>
      </c>
      <c r="C1856" s="240" t="s">
        <v>1049</v>
      </c>
    </row>
    <row r="1857" spans="1:3" ht="12.75">
      <c r="A1857" s="241" t="s">
        <v>367</v>
      </c>
      <c r="B1857" s="241" t="s">
        <v>4405</v>
      </c>
      <c r="C1857" s="241" t="s">
        <v>866</v>
      </c>
    </row>
    <row r="1858" spans="1:3" ht="12.75">
      <c r="A1858" s="240" t="s">
        <v>1579</v>
      </c>
      <c r="B1858" s="240" t="s">
        <v>4406</v>
      </c>
      <c r="C1858" s="240" t="s">
        <v>866</v>
      </c>
    </row>
    <row r="1859" spans="1:3" ht="12.75">
      <c r="A1859" s="241" t="s">
        <v>1416</v>
      </c>
      <c r="B1859" s="241" t="s">
        <v>4407</v>
      </c>
      <c r="C1859" s="241" t="s">
        <v>3167</v>
      </c>
    </row>
    <row r="1860" spans="1:3" ht="12.75">
      <c r="A1860" s="240" t="s">
        <v>1268</v>
      </c>
      <c r="B1860" s="240" t="s">
        <v>4408</v>
      </c>
      <c r="C1860" s="240" t="s">
        <v>1985</v>
      </c>
    </row>
    <row r="1861" spans="1:3" ht="12.75">
      <c r="A1861" s="241" t="s">
        <v>2012</v>
      </c>
      <c r="B1861" s="241" t="s">
        <v>4409</v>
      </c>
      <c r="C1861" s="241" t="s">
        <v>1050</v>
      </c>
    </row>
    <row r="1862" spans="1:3" ht="12.75">
      <c r="A1862" s="240" t="s">
        <v>958</v>
      </c>
      <c r="B1862" s="240" t="s">
        <v>4410</v>
      </c>
      <c r="C1862" s="240" t="s">
        <v>2042</v>
      </c>
    </row>
    <row r="1863" spans="1:3" ht="12.75">
      <c r="A1863" s="241" t="s">
        <v>1012</v>
      </c>
      <c r="B1863" s="241" t="s">
        <v>4411</v>
      </c>
      <c r="C1863" s="241" t="s">
        <v>1797</v>
      </c>
    </row>
    <row r="1864" spans="1:3" ht="12.75">
      <c r="A1864" s="240" t="s">
        <v>514</v>
      </c>
      <c r="B1864" s="240" t="s">
        <v>4412</v>
      </c>
      <c r="C1864" s="240" t="s">
        <v>1797</v>
      </c>
    </row>
    <row r="1865" spans="1:3" ht="12.75">
      <c r="A1865" s="241" t="s">
        <v>98</v>
      </c>
      <c r="B1865" s="241" t="s">
        <v>4413</v>
      </c>
      <c r="C1865" s="241" t="s">
        <v>1797</v>
      </c>
    </row>
    <row r="1866" spans="1:3" ht="12.75">
      <c r="A1866" s="240" t="s">
        <v>1273</v>
      </c>
      <c r="B1866" s="240" t="s">
        <v>4414</v>
      </c>
      <c r="C1866" s="240" t="s">
        <v>1043</v>
      </c>
    </row>
    <row r="1867" spans="1:3" ht="12.75">
      <c r="A1867" s="241" t="s">
        <v>1384</v>
      </c>
      <c r="B1867" s="241" t="s">
        <v>4415</v>
      </c>
      <c r="C1867" s="241" t="s">
        <v>1088</v>
      </c>
    </row>
    <row r="1868" spans="1:3" ht="12.75">
      <c r="A1868" s="240" t="s">
        <v>610</v>
      </c>
      <c r="B1868" s="240" t="s">
        <v>4416</v>
      </c>
      <c r="C1868" s="240" t="s">
        <v>1043</v>
      </c>
    </row>
    <row r="1869" spans="1:3" ht="12.75">
      <c r="A1869" s="241" t="s">
        <v>647</v>
      </c>
      <c r="B1869" s="241" t="s">
        <v>4417</v>
      </c>
      <c r="C1869" s="241" t="s">
        <v>1043</v>
      </c>
    </row>
    <row r="1870" spans="1:3" ht="12.75">
      <c r="A1870" s="240" t="s">
        <v>1260</v>
      </c>
      <c r="B1870" s="240" t="s">
        <v>4418</v>
      </c>
      <c r="C1870" s="240" t="s">
        <v>1044</v>
      </c>
    </row>
    <row r="1871" spans="1:3" ht="12.75">
      <c r="A1871" s="241" t="s">
        <v>278</v>
      </c>
      <c r="B1871" s="241" t="s">
        <v>2208</v>
      </c>
      <c r="C1871" s="241" t="s">
        <v>866</v>
      </c>
    </row>
    <row r="1872" spans="1:3" ht="12.75">
      <c r="A1872" s="240" t="s">
        <v>1319</v>
      </c>
      <c r="B1872" s="240" t="s">
        <v>4419</v>
      </c>
      <c r="C1872" s="240" t="s">
        <v>2047</v>
      </c>
    </row>
    <row r="1873" spans="1:3" ht="12.75">
      <c r="A1873" s="241" t="s">
        <v>1811</v>
      </c>
      <c r="B1873" s="241" t="s">
        <v>4420</v>
      </c>
      <c r="C1873" s="241" t="s">
        <v>2048</v>
      </c>
    </row>
    <row r="1874" spans="1:3" ht="12.75">
      <c r="A1874" s="240" t="s">
        <v>123</v>
      </c>
      <c r="B1874" s="240" t="s">
        <v>4421</v>
      </c>
      <c r="C1874" s="240" t="s">
        <v>3158</v>
      </c>
    </row>
    <row r="1875" spans="1:3" ht="12.75">
      <c r="A1875" s="241" t="s">
        <v>219</v>
      </c>
      <c r="B1875" s="241" t="s">
        <v>4422</v>
      </c>
      <c r="C1875" s="241" t="s">
        <v>3428</v>
      </c>
    </row>
    <row r="1876" spans="1:3" ht="12.75">
      <c r="A1876" s="240" t="s">
        <v>220</v>
      </c>
      <c r="B1876" s="240" t="s">
        <v>4423</v>
      </c>
      <c r="C1876" s="240" t="s">
        <v>338</v>
      </c>
    </row>
    <row r="1877" spans="1:3" ht="12.75">
      <c r="A1877" s="241" t="s">
        <v>221</v>
      </c>
      <c r="B1877" s="241" t="s">
        <v>4424</v>
      </c>
      <c r="C1877" s="241" t="s">
        <v>3277</v>
      </c>
    </row>
    <row r="1878" spans="1:3" ht="12.75">
      <c r="A1878" s="240" t="s">
        <v>159</v>
      </c>
      <c r="B1878" s="240" t="s">
        <v>5057</v>
      </c>
      <c r="C1878" s="240" t="s">
        <v>2048</v>
      </c>
    </row>
    <row r="1879" spans="1:3" ht="12.75">
      <c r="A1879" s="241" t="s">
        <v>160</v>
      </c>
      <c r="B1879" s="241" t="s">
        <v>4425</v>
      </c>
      <c r="C1879" s="241" t="s">
        <v>1061</v>
      </c>
    </row>
    <row r="1880" spans="1:3" ht="12.75">
      <c r="A1880" s="240" t="s">
        <v>224</v>
      </c>
      <c r="B1880" s="240" t="s">
        <v>5467</v>
      </c>
      <c r="C1880" s="240" t="s">
        <v>2047</v>
      </c>
    </row>
    <row r="1881" spans="1:3" ht="12.75">
      <c r="A1881" s="241" t="s">
        <v>225</v>
      </c>
      <c r="B1881" s="241" t="s">
        <v>4426</v>
      </c>
      <c r="C1881" s="241" t="s">
        <v>1797</v>
      </c>
    </row>
    <row r="1882" spans="1:3" ht="12.75">
      <c r="A1882" s="240" t="s">
        <v>226</v>
      </c>
      <c r="B1882" s="240" t="s">
        <v>4427</v>
      </c>
      <c r="C1882" s="240" t="s">
        <v>866</v>
      </c>
    </row>
    <row r="1883" spans="1:3" ht="12.75">
      <c r="A1883" s="241" t="s">
        <v>227</v>
      </c>
      <c r="B1883" s="241" t="s">
        <v>2217</v>
      </c>
      <c r="C1883" s="241" t="s">
        <v>2042</v>
      </c>
    </row>
    <row r="1884" spans="1:3" ht="12.75">
      <c r="A1884" s="240" t="s">
        <v>1413</v>
      </c>
      <c r="B1884" s="240" t="s">
        <v>4428</v>
      </c>
      <c r="C1884" s="240" t="s">
        <v>1061</v>
      </c>
    </row>
    <row r="1885" spans="1:3" ht="12.75">
      <c r="A1885" s="241" t="s">
        <v>1773</v>
      </c>
      <c r="B1885" s="241" t="s">
        <v>4429</v>
      </c>
      <c r="C1885" s="241" t="s">
        <v>1797</v>
      </c>
    </row>
    <row r="1886" spans="1:3" ht="12.75">
      <c r="A1886" s="240" t="s">
        <v>339</v>
      </c>
      <c r="B1886" s="240" t="s">
        <v>4430</v>
      </c>
      <c r="C1886" s="240" t="s">
        <v>866</v>
      </c>
    </row>
    <row r="1887" spans="1:3" ht="12.75">
      <c r="A1887" s="241" t="s">
        <v>340</v>
      </c>
      <c r="B1887" s="241" t="s">
        <v>4431</v>
      </c>
      <c r="C1887" s="241" t="s">
        <v>866</v>
      </c>
    </row>
    <row r="1888" spans="1:3" ht="12.75">
      <c r="A1888" s="240" t="s">
        <v>1774</v>
      </c>
      <c r="B1888" s="240" t="s">
        <v>4432</v>
      </c>
      <c r="C1888" s="240" t="s">
        <v>1797</v>
      </c>
    </row>
    <row r="1889" spans="1:3" ht="12.75">
      <c r="A1889" s="241" t="s">
        <v>1775</v>
      </c>
      <c r="B1889" s="241" t="s">
        <v>4433</v>
      </c>
      <c r="C1889" s="241" t="s">
        <v>1050</v>
      </c>
    </row>
    <row r="1890" spans="1:3" ht="12.75">
      <c r="A1890" s="240" t="s">
        <v>1414</v>
      </c>
      <c r="B1890" s="240" t="s">
        <v>4434</v>
      </c>
      <c r="C1890" s="240" t="s">
        <v>1061</v>
      </c>
    </row>
    <row r="1891" spans="1:3" ht="12.75">
      <c r="A1891" s="241" t="s">
        <v>310</v>
      </c>
      <c r="B1891" s="241" t="s">
        <v>4435</v>
      </c>
      <c r="C1891" s="241" t="s">
        <v>1061</v>
      </c>
    </row>
    <row r="1892" spans="1:3" ht="12.75">
      <c r="A1892" s="240" t="s">
        <v>176</v>
      </c>
      <c r="B1892" s="240" t="s">
        <v>4436</v>
      </c>
      <c r="C1892" s="240" t="s">
        <v>2047</v>
      </c>
    </row>
    <row r="1893" spans="1:3" ht="12.75">
      <c r="A1893" s="241" t="s">
        <v>311</v>
      </c>
      <c r="B1893" s="241" t="s">
        <v>4437</v>
      </c>
      <c r="C1893" s="241" t="s">
        <v>1061</v>
      </c>
    </row>
    <row r="1894" spans="1:3" ht="12.75">
      <c r="A1894" s="240" t="s">
        <v>1115</v>
      </c>
      <c r="B1894" s="240" t="s">
        <v>4438</v>
      </c>
      <c r="C1894" s="240" t="s">
        <v>866</v>
      </c>
    </row>
    <row r="1895" spans="1:3" ht="12.75">
      <c r="A1895" s="241" t="s">
        <v>511</v>
      </c>
      <c r="B1895" s="241" t="s">
        <v>4439</v>
      </c>
      <c r="C1895" s="241" t="s">
        <v>1797</v>
      </c>
    </row>
    <row r="1896" spans="1:3" ht="12.75">
      <c r="A1896" s="240" t="s">
        <v>1116</v>
      </c>
      <c r="B1896" s="240" t="s">
        <v>4440</v>
      </c>
      <c r="C1896" s="240" t="s">
        <v>866</v>
      </c>
    </row>
    <row r="1897" spans="1:3" ht="12.75">
      <c r="A1897" s="241" t="s">
        <v>312</v>
      </c>
      <c r="B1897" s="241" t="s">
        <v>4441</v>
      </c>
      <c r="C1897" s="241" t="s">
        <v>1797</v>
      </c>
    </row>
    <row r="1898" spans="1:3" ht="12.75">
      <c r="A1898" s="240" t="s">
        <v>1247</v>
      </c>
      <c r="B1898" s="240" t="s">
        <v>4442</v>
      </c>
      <c r="C1898" s="240" t="s">
        <v>3210</v>
      </c>
    </row>
    <row r="1899" spans="1:3" ht="12.75">
      <c r="A1899" s="241" t="s">
        <v>1248</v>
      </c>
      <c r="B1899" s="241" t="s">
        <v>4443</v>
      </c>
      <c r="C1899" s="241" t="s">
        <v>3210</v>
      </c>
    </row>
    <row r="1900" spans="1:3" ht="12.75">
      <c r="A1900" s="240" t="s">
        <v>1249</v>
      </c>
      <c r="B1900" s="240" t="s">
        <v>4444</v>
      </c>
      <c r="C1900" s="240" t="s">
        <v>741</v>
      </c>
    </row>
    <row r="1901" spans="1:3" ht="12.75">
      <c r="A1901" s="241" t="s">
        <v>841</v>
      </c>
      <c r="B1901" s="241" t="s">
        <v>4445</v>
      </c>
      <c r="C1901" s="241" t="s">
        <v>2047</v>
      </c>
    </row>
    <row r="1902" spans="1:3" ht="12.75">
      <c r="A1902" s="240" t="s">
        <v>1117</v>
      </c>
      <c r="B1902" s="240" t="s">
        <v>4446</v>
      </c>
      <c r="C1902" s="240" t="s">
        <v>1799</v>
      </c>
    </row>
    <row r="1903" spans="1:3" ht="12.75">
      <c r="A1903" s="241" t="s">
        <v>842</v>
      </c>
      <c r="B1903" s="241" t="s">
        <v>4447</v>
      </c>
      <c r="C1903" s="241" t="s">
        <v>1797</v>
      </c>
    </row>
    <row r="1904" spans="1:3" ht="12.75">
      <c r="A1904" s="240" t="s">
        <v>843</v>
      </c>
      <c r="B1904" s="240" t="s">
        <v>4448</v>
      </c>
      <c r="C1904" s="240" t="s">
        <v>1061</v>
      </c>
    </row>
    <row r="1905" spans="1:3" ht="12.75">
      <c r="A1905" s="241" t="s">
        <v>1776</v>
      </c>
      <c r="B1905" s="241" t="s">
        <v>4449</v>
      </c>
      <c r="C1905" s="241" t="s">
        <v>1061</v>
      </c>
    </row>
    <row r="1906" spans="1:3" ht="12.75">
      <c r="A1906" s="240" t="s">
        <v>844</v>
      </c>
      <c r="B1906" s="240" t="s">
        <v>4450</v>
      </c>
      <c r="C1906" s="240" t="s">
        <v>1797</v>
      </c>
    </row>
    <row r="1907" spans="1:3" ht="12.75">
      <c r="A1907" s="241" t="s">
        <v>845</v>
      </c>
      <c r="B1907" s="241" t="s">
        <v>4451</v>
      </c>
      <c r="C1907" s="241" t="s">
        <v>1043</v>
      </c>
    </row>
    <row r="1908" spans="1:3" ht="12.75">
      <c r="A1908" s="240" t="s">
        <v>846</v>
      </c>
      <c r="B1908" s="240" t="s">
        <v>4452</v>
      </c>
      <c r="C1908" s="240" t="s">
        <v>2047</v>
      </c>
    </row>
    <row r="1909" spans="1:3" ht="12.75">
      <c r="A1909" s="241" t="s">
        <v>1849</v>
      </c>
      <c r="B1909" s="241" t="s">
        <v>4453</v>
      </c>
      <c r="C1909" s="241" t="s">
        <v>1850</v>
      </c>
    </row>
    <row r="1910" spans="1:3" ht="12.75">
      <c r="A1910" s="240" t="s">
        <v>1851</v>
      </c>
      <c r="B1910" s="240" t="s">
        <v>4454</v>
      </c>
      <c r="C1910" s="240" t="s">
        <v>866</v>
      </c>
    </row>
    <row r="1911" spans="1:3" ht="12.75">
      <c r="A1911" s="241" t="s">
        <v>1796</v>
      </c>
      <c r="B1911" s="241" t="s">
        <v>4455</v>
      </c>
      <c r="C1911" s="241" t="s">
        <v>1797</v>
      </c>
    </row>
    <row r="1912" spans="1:3" ht="12.75">
      <c r="A1912" s="240" t="s">
        <v>1798</v>
      </c>
      <c r="B1912" s="240" t="s">
        <v>4456</v>
      </c>
      <c r="C1912" s="240" t="s">
        <v>1799</v>
      </c>
    </row>
    <row r="1913" spans="1:3" ht="12.75">
      <c r="A1913" s="241" t="s">
        <v>1800</v>
      </c>
      <c r="B1913" s="241" t="s">
        <v>4457</v>
      </c>
      <c r="C1913" s="241" t="s">
        <v>1048</v>
      </c>
    </row>
    <row r="1914" spans="1:3" ht="12.75">
      <c r="A1914" s="240" t="s">
        <v>1801</v>
      </c>
      <c r="B1914" s="240" t="s">
        <v>4458</v>
      </c>
      <c r="C1914" s="240" t="s">
        <v>1068</v>
      </c>
    </row>
    <row r="1915" spans="1:3" ht="12.75">
      <c r="A1915" s="241" t="s">
        <v>1802</v>
      </c>
      <c r="B1915" s="241" t="s">
        <v>4459</v>
      </c>
      <c r="C1915" s="241" t="s">
        <v>1061</v>
      </c>
    </row>
    <row r="1916" spans="1:3" ht="12.75">
      <c r="A1916" s="240" t="s">
        <v>538</v>
      </c>
      <c r="B1916" s="240" t="s">
        <v>4460</v>
      </c>
      <c r="C1916" s="240" t="s">
        <v>742</v>
      </c>
    </row>
    <row r="1917" spans="1:3" ht="12.75">
      <c r="A1917" s="241" t="s">
        <v>539</v>
      </c>
      <c r="B1917" s="241" t="s">
        <v>4461</v>
      </c>
      <c r="C1917" s="241" t="s">
        <v>2047</v>
      </c>
    </row>
    <row r="1918" spans="1:3" ht="12.75">
      <c r="A1918" s="240" t="s">
        <v>187</v>
      </c>
      <c r="B1918" s="240" t="s">
        <v>4462</v>
      </c>
      <c r="C1918" s="240" t="s">
        <v>866</v>
      </c>
    </row>
    <row r="1919" spans="1:3" ht="12.75">
      <c r="A1919" s="241" t="s">
        <v>524</v>
      </c>
      <c r="B1919" s="241" t="s">
        <v>5468</v>
      </c>
      <c r="C1919" s="241" t="s">
        <v>1988</v>
      </c>
    </row>
    <row r="1920" spans="1:3" ht="12.75">
      <c r="A1920" s="240" t="s">
        <v>1777</v>
      </c>
      <c r="B1920" s="240" t="s">
        <v>4463</v>
      </c>
      <c r="C1920" s="240" t="s">
        <v>1061</v>
      </c>
    </row>
    <row r="1921" spans="1:3" ht="12.75">
      <c r="A1921" s="241" t="s">
        <v>525</v>
      </c>
      <c r="B1921" s="241" t="s">
        <v>4464</v>
      </c>
      <c r="C1921" s="241" t="s">
        <v>866</v>
      </c>
    </row>
    <row r="1922" spans="1:3" ht="12.75">
      <c r="A1922" s="240" t="s">
        <v>526</v>
      </c>
      <c r="B1922" s="240" t="s">
        <v>4465</v>
      </c>
      <c r="C1922" s="240" t="s">
        <v>2044</v>
      </c>
    </row>
    <row r="1923" spans="1:3" ht="12.75">
      <c r="A1923" s="241" t="s">
        <v>527</v>
      </c>
      <c r="B1923" s="241" t="s">
        <v>4466</v>
      </c>
      <c r="C1923" s="241" t="s">
        <v>1061</v>
      </c>
    </row>
    <row r="1924" spans="1:3" ht="12.75">
      <c r="A1924" s="240" t="s">
        <v>528</v>
      </c>
      <c r="B1924" s="240" t="s">
        <v>4467</v>
      </c>
      <c r="C1924" s="240" t="s">
        <v>1985</v>
      </c>
    </row>
    <row r="1925" spans="1:3" ht="12.75">
      <c r="A1925" s="241" t="s">
        <v>529</v>
      </c>
      <c r="B1925" s="241" t="s">
        <v>4468</v>
      </c>
      <c r="C1925" s="241" t="s">
        <v>1073</v>
      </c>
    </row>
    <row r="1926" spans="1:3" ht="12.75">
      <c r="A1926" s="240" t="s">
        <v>530</v>
      </c>
      <c r="B1926" s="240" t="s">
        <v>4469</v>
      </c>
      <c r="C1926" s="240" t="s">
        <v>2048</v>
      </c>
    </row>
    <row r="1927" spans="1:3" ht="12.75">
      <c r="A1927" s="241" t="s">
        <v>1876</v>
      </c>
      <c r="B1927" s="241" t="s">
        <v>4470</v>
      </c>
      <c r="C1927" s="241" t="s">
        <v>1061</v>
      </c>
    </row>
    <row r="1928" spans="1:3" ht="12.75">
      <c r="A1928" s="240" t="s">
        <v>1877</v>
      </c>
      <c r="B1928" s="240" t="s">
        <v>4471</v>
      </c>
      <c r="C1928" s="240" t="s">
        <v>1797</v>
      </c>
    </row>
    <row r="1929" spans="1:3" ht="12.75">
      <c r="A1929" s="241" t="s">
        <v>1878</v>
      </c>
      <c r="B1929" s="241" t="s">
        <v>4472</v>
      </c>
      <c r="C1929" s="241" t="s">
        <v>1797</v>
      </c>
    </row>
    <row r="1930" spans="1:3" ht="12.75">
      <c r="A1930" s="240" t="s">
        <v>1879</v>
      </c>
      <c r="B1930" s="240" t="s">
        <v>4473</v>
      </c>
      <c r="C1930" s="240" t="s">
        <v>1797</v>
      </c>
    </row>
    <row r="1931" spans="1:3" ht="12.75">
      <c r="A1931" s="241" t="s">
        <v>1757</v>
      </c>
      <c r="B1931" s="241" t="s">
        <v>4474</v>
      </c>
      <c r="C1931" s="241" t="s">
        <v>2048</v>
      </c>
    </row>
    <row r="1932" spans="1:3" ht="12.75">
      <c r="A1932" s="240" t="s">
        <v>1758</v>
      </c>
      <c r="B1932" s="240" t="s">
        <v>4475</v>
      </c>
      <c r="C1932" s="240" t="s">
        <v>3158</v>
      </c>
    </row>
    <row r="1933" spans="1:3" ht="12.75">
      <c r="A1933" s="241" t="s">
        <v>1759</v>
      </c>
      <c r="B1933" s="241" t="s">
        <v>4476</v>
      </c>
      <c r="C1933" s="241" t="s">
        <v>1049</v>
      </c>
    </row>
    <row r="1934" spans="1:3" ht="12.75">
      <c r="A1934" s="240" t="s">
        <v>1760</v>
      </c>
      <c r="B1934" s="240" t="s">
        <v>4477</v>
      </c>
      <c r="C1934" s="240" t="s">
        <v>1061</v>
      </c>
    </row>
    <row r="1935" spans="1:3" ht="12.75">
      <c r="A1935" s="241" t="s">
        <v>1669</v>
      </c>
      <c r="B1935" s="241" t="s">
        <v>4478</v>
      </c>
      <c r="C1935" s="241" t="s">
        <v>1048</v>
      </c>
    </row>
    <row r="1936" spans="1:3" ht="12.75">
      <c r="A1936" s="240" t="s">
        <v>1761</v>
      </c>
      <c r="B1936" s="240" t="s">
        <v>4479</v>
      </c>
      <c r="C1936" s="240" t="s">
        <v>1797</v>
      </c>
    </row>
    <row r="1937" spans="1:3" ht="12.75">
      <c r="A1937" s="241" t="s">
        <v>1762</v>
      </c>
      <c r="B1937" s="241" t="s">
        <v>4480</v>
      </c>
      <c r="C1937" s="241" t="s">
        <v>1050</v>
      </c>
    </row>
    <row r="1938" spans="1:3" ht="12.75">
      <c r="A1938" s="240" t="s">
        <v>1763</v>
      </c>
      <c r="B1938" s="240" t="s">
        <v>1614</v>
      </c>
      <c r="C1938" s="240" t="s">
        <v>1049</v>
      </c>
    </row>
    <row r="1939" spans="1:3" ht="12.75">
      <c r="A1939" s="241" t="s">
        <v>1764</v>
      </c>
      <c r="B1939" s="241" t="s">
        <v>4481</v>
      </c>
      <c r="C1939" s="241" t="s">
        <v>2047</v>
      </c>
    </row>
    <row r="1940" spans="1:3" ht="12.75">
      <c r="A1940" s="240" t="s">
        <v>1765</v>
      </c>
      <c r="B1940" s="240" t="s">
        <v>4482</v>
      </c>
      <c r="C1940" s="240" t="s">
        <v>866</v>
      </c>
    </row>
    <row r="1941" spans="1:3" ht="12.75">
      <c r="A1941" s="241" t="s">
        <v>561</v>
      </c>
      <c r="B1941" s="241" t="s">
        <v>4483</v>
      </c>
      <c r="C1941" s="241" t="s">
        <v>1061</v>
      </c>
    </row>
    <row r="1942" spans="1:3" ht="12.75">
      <c r="A1942" s="240" t="s">
        <v>562</v>
      </c>
      <c r="B1942" s="240" t="s">
        <v>4484</v>
      </c>
      <c r="C1942" s="240" t="s">
        <v>1797</v>
      </c>
    </row>
    <row r="1943" spans="1:3" ht="12.75">
      <c r="A1943" s="241" t="s">
        <v>563</v>
      </c>
      <c r="B1943" s="241" t="s">
        <v>4485</v>
      </c>
      <c r="C1943" s="241" t="s">
        <v>2048</v>
      </c>
    </row>
    <row r="1944" spans="1:3" ht="12.75">
      <c r="A1944" s="240" t="s">
        <v>564</v>
      </c>
      <c r="B1944" s="240" t="s">
        <v>4486</v>
      </c>
      <c r="C1944" s="240" t="s">
        <v>1051</v>
      </c>
    </row>
    <row r="1945" spans="1:3" ht="12.75">
      <c r="A1945" s="241" t="s">
        <v>565</v>
      </c>
      <c r="B1945" s="241" t="s">
        <v>4487</v>
      </c>
      <c r="C1945" s="241" t="s">
        <v>866</v>
      </c>
    </row>
    <row r="1946" spans="1:3" ht="12.75">
      <c r="A1946" s="240" t="s">
        <v>566</v>
      </c>
      <c r="B1946" s="240" t="s">
        <v>4488</v>
      </c>
      <c r="C1946" s="240" t="s">
        <v>1797</v>
      </c>
    </row>
    <row r="1947" spans="1:3" ht="12.75">
      <c r="A1947" s="241" t="s">
        <v>567</v>
      </c>
      <c r="B1947" s="241" t="s">
        <v>4489</v>
      </c>
      <c r="C1947" s="241" t="s">
        <v>1797</v>
      </c>
    </row>
    <row r="1948" spans="1:3" ht="12.75">
      <c r="A1948" s="240" t="s">
        <v>568</v>
      </c>
      <c r="B1948" s="240" t="s">
        <v>4490</v>
      </c>
      <c r="C1948" s="240" t="s">
        <v>1797</v>
      </c>
    </row>
    <row r="1949" spans="1:3" ht="12.75">
      <c r="A1949" s="241" t="s">
        <v>1118</v>
      </c>
      <c r="B1949" s="241" t="s">
        <v>4491</v>
      </c>
      <c r="C1949" s="241" t="s">
        <v>1052</v>
      </c>
    </row>
    <row r="1950" spans="1:3" ht="12.75">
      <c r="A1950" s="240" t="s">
        <v>569</v>
      </c>
      <c r="B1950" s="240" t="s">
        <v>4492</v>
      </c>
      <c r="C1950" s="240" t="s">
        <v>2047</v>
      </c>
    </row>
    <row r="1951" spans="1:3" ht="12.75">
      <c r="A1951" s="241" t="s">
        <v>1119</v>
      </c>
      <c r="B1951" s="241" t="s">
        <v>4493</v>
      </c>
      <c r="C1951" s="241" t="s">
        <v>1797</v>
      </c>
    </row>
    <row r="1952" spans="1:3" ht="12.75">
      <c r="A1952" s="240" t="s">
        <v>1670</v>
      </c>
      <c r="B1952" s="240" t="s">
        <v>4494</v>
      </c>
      <c r="C1952" s="240" t="s">
        <v>1061</v>
      </c>
    </row>
    <row r="1953" spans="1:3" ht="12.75">
      <c r="A1953" s="241" t="s">
        <v>1120</v>
      </c>
      <c r="B1953" s="241" t="s">
        <v>4495</v>
      </c>
      <c r="C1953" s="241" t="s">
        <v>1797</v>
      </c>
    </row>
    <row r="1954" spans="1:3" ht="12.75">
      <c r="A1954" s="240" t="s">
        <v>1671</v>
      </c>
      <c r="B1954" s="240" t="s">
        <v>4496</v>
      </c>
      <c r="C1954" s="240" t="s">
        <v>1797</v>
      </c>
    </row>
    <row r="1955" spans="1:3" ht="12.75">
      <c r="A1955" s="241" t="s">
        <v>1672</v>
      </c>
      <c r="B1955" s="241" t="s">
        <v>4497</v>
      </c>
      <c r="C1955" s="241" t="s">
        <v>2047</v>
      </c>
    </row>
    <row r="1956" spans="1:3" ht="12.75">
      <c r="A1956" s="240" t="s">
        <v>1673</v>
      </c>
      <c r="B1956" s="240" t="s">
        <v>4498</v>
      </c>
      <c r="C1956" s="240" t="s">
        <v>1061</v>
      </c>
    </row>
    <row r="1957" spans="1:3" ht="12.75">
      <c r="A1957" s="241" t="s">
        <v>1674</v>
      </c>
      <c r="B1957" s="241" t="s">
        <v>4499</v>
      </c>
      <c r="C1957" s="241" t="s">
        <v>1797</v>
      </c>
    </row>
    <row r="1958" spans="1:3" ht="12.75">
      <c r="A1958" s="240" t="s">
        <v>1675</v>
      </c>
      <c r="B1958" s="240" t="s">
        <v>4500</v>
      </c>
      <c r="C1958" s="240" t="s">
        <v>1061</v>
      </c>
    </row>
    <row r="1959" spans="1:3" ht="12.75">
      <c r="A1959" s="241" t="s">
        <v>1676</v>
      </c>
      <c r="B1959" s="241" t="s">
        <v>4501</v>
      </c>
      <c r="C1959" s="241" t="s">
        <v>1797</v>
      </c>
    </row>
    <row r="1960" spans="1:3" ht="12.75">
      <c r="A1960" s="240" t="s">
        <v>1677</v>
      </c>
      <c r="B1960" s="240" t="s">
        <v>4502</v>
      </c>
      <c r="C1960" s="240" t="s">
        <v>1061</v>
      </c>
    </row>
    <row r="1961" spans="1:3" ht="12.75">
      <c r="A1961" s="241" t="s">
        <v>1678</v>
      </c>
      <c r="B1961" s="241" t="s">
        <v>4503</v>
      </c>
      <c r="C1961" s="241" t="s">
        <v>1799</v>
      </c>
    </row>
    <row r="1962" spans="1:3" ht="12.75">
      <c r="A1962" s="240" t="s">
        <v>1679</v>
      </c>
      <c r="B1962" s="240" t="s">
        <v>4504</v>
      </c>
      <c r="C1962" s="240" t="s">
        <v>2042</v>
      </c>
    </row>
    <row r="1963" spans="1:3" ht="12.75">
      <c r="A1963" s="241" t="s">
        <v>1680</v>
      </c>
      <c r="B1963" s="241" t="s">
        <v>4505</v>
      </c>
      <c r="C1963" s="241" t="s">
        <v>1797</v>
      </c>
    </row>
    <row r="1964" spans="1:3" ht="12.75">
      <c r="A1964" s="240" t="s">
        <v>1681</v>
      </c>
      <c r="B1964" s="240" t="s">
        <v>4506</v>
      </c>
      <c r="C1964" s="240" t="s">
        <v>1869</v>
      </c>
    </row>
    <row r="1965" spans="1:3" ht="12.75">
      <c r="A1965" s="241" t="s">
        <v>1682</v>
      </c>
      <c r="B1965" s="241" t="s">
        <v>4507</v>
      </c>
      <c r="C1965" s="241" t="s">
        <v>1797</v>
      </c>
    </row>
    <row r="1966" spans="1:3" ht="12.75">
      <c r="A1966" s="240" t="s">
        <v>1683</v>
      </c>
      <c r="B1966" s="240" t="s">
        <v>4508</v>
      </c>
      <c r="C1966" s="240" t="s">
        <v>1985</v>
      </c>
    </row>
    <row r="1967" spans="1:3" ht="12.75">
      <c r="A1967" s="241" t="s">
        <v>1684</v>
      </c>
      <c r="B1967" s="241" t="s">
        <v>4509</v>
      </c>
      <c r="C1967" s="241" t="s">
        <v>1061</v>
      </c>
    </row>
    <row r="1968" spans="1:3" ht="12.75">
      <c r="A1968" s="240" t="s">
        <v>1870</v>
      </c>
      <c r="B1968" s="240" t="s">
        <v>4510</v>
      </c>
      <c r="C1968" s="240" t="s">
        <v>1850</v>
      </c>
    </row>
    <row r="1969" spans="1:3" ht="12.75">
      <c r="A1969" s="241" t="s">
        <v>1685</v>
      </c>
      <c r="B1969" s="241" t="s">
        <v>4511</v>
      </c>
      <c r="C1969" s="241" t="s">
        <v>866</v>
      </c>
    </row>
    <row r="1970" spans="1:3" ht="12.75">
      <c r="A1970" s="240" t="s">
        <v>1083</v>
      </c>
      <c r="B1970" s="240" t="s">
        <v>4512</v>
      </c>
      <c r="C1970" s="240" t="s">
        <v>1089</v>
      </c>
    </row>
    <row r="1971" spans="1:3" ht="12.75">
      <c r="A1971" s="241" t="s">
        <v>1686</v>
      </c>
      <c r="B1971" s="241" t="s">
        <v>4513</v>
      </c>
      <c r="C1971" s="241" t="s">
        <v>1985</v>
      </c>
    </row>
    <row r="1972" spans="1:3" ht="12.75">
      <c r="A1972" s="240" t="s">
        <v>1687</v>
      </c>
      <c r="B1972" s="240" t="s">
        <v>4514</v>
      </c>
      <c r="C1972" s="240" t="s">
        <v>1797</v>
      </c>
    </row>
    <row r="1973" spans="1:3" ht="12.75">
      <c r="A1973" s="241" t="s">
        <v>1688</v>
      </c>
      <c r="B1973" s="241" t="s">
        <v>4515</v>
      </c>
      <c r="C1973" s="241" t="s">
        <v>2047</v>
      </c>
    </row>
    <row r="1974" spans="1:3" ht="12.75">
      <c r="A1974" s="240" t="s">
        <v>1711</v>
      </c>
      <c r="B1974" s="240" t="s">
        <v>4516</v>
      </c>
      <c r="C1974" s="240" t="s">
        <v>1985</v>
      </c>
    </row>
    <row r="1975" spans="1:3" ht="12.75">
      <c r="A1975" s="241" t="s">
        <v>1712</v>
      </c>
      <c r="B1975" s="241" t="s">
        <v>4517</v>
      </c>
      <c r="C1975" s="241" t="s">
        <v>866</v>
      </c>
    </row>
    <row r="1976" spans="1:3" ht="12.75">
      <c r="A1976" s="240" t="s">
        <v>1689</v>
      </c>
      <c r="B1976" s="240" t="s">
        <v>2151</v>
      </c>
      <c r="C1976" s="240" t="s">
        <v>2047</v>
      </c>
    </row>
    <row r="1977" spans="1:3" ht="12.75">
      <c r="A1977" s="241" t="s">
        <v>1690</v>
      </c>
      <c r="B1977" s="241" t="s">
        <v>4518</v>
      </c>
      <c r="C1977" s="241" t="s">
        <v>1797</v>
      </c>
    </row>
    <row r="1978" spans="1:3" ht="12.75">
      <c r="A1978" s="240" t="s">
        <v>1691</v>
      </c>
      <c r="B1978" s="240" t="s">
        <v>4519</v>
      </c>
      <c r="C1978" s="240" t="s">
        <v>1043</v>
      </c>
    </row>
    <row r="1979" spans="1:3" ht="12.75">
      <c r="A1979" s="241" t="s">
        <v>1692</v>
      </c>
      <c r="B1979" s="241" t="s">
        <v>4520</v>
      </c>
      <c r="C1979" s="241" t="s">
        <v>1945</v>
      </c>
    </row>
    <row r="1980" spans="1:3" ht="12.75">
      <c r="A1980" s="240" t="s">
        <v>1693</v>
      </c>
      <c r="B1980" s="240" t="s">
        <v>5058</v>
      </c>
      <c r="C1980" s="240" t="s">
        <v>3167</v>
      </c>
    </row>
    <row r="1981" spans="1:3" ht="12.75">
      <c r="A1981" s="241" t="s">
        <v>1694</v>
      </c>
      <c r="B1981" s="241" t="s">
        <v>4521</v>
      </c>
      <c r="C1981" s="241" t="s">
        <v>1797</v>
      </c>
    </row>
    <row r="1982" spans="1:3" ht="12.75">
      <c r="A1982" s="240" t="s">
        <v>1695</v>
      </c>
      <c r="B1982" s="240" t="s">
        <v>5469</v>
      </c>
      <c r="C1982" s="240" t="s">
        <v>2047</v>
      </c>
    </row>
    <row r="1983" spans="1:3" ht="12.75">
      <c r="A1983" s="241" t="s">
        <v>1696</v>
      </c>
      <c r="B1983" s="241" t="s">
        <v>4522</v>
      </c>
      <c r="C1983" s="241" t="s">
        <v>866</v>
      </c>
    </row>
    <row r="1984" spans="1:3" ht="12.75">
      <c r="A1984" s="240" t="s">
        <v>335</v>
      </c>
      <c r="B1984" s="240" t="s">
        <v>4523</v>
      </c>
      <c r="C1984" s="240" t="s">
        <v>1797</v>
      </c>
    </row>
    <row r="1985" spans="1:3" ht="12.75">
      <c r="A1985" s="241" t="s">
        <v>336</v>
      </c>
      <c r="B1985" s="241" t="s">
        <v>4524</v>
      </c>
      <c r="C1985" s="241" t="s">
        <v>1797</v>
      </c>
    </row>
    <row r="1986" spans="1:3" ht="12.75">
      <c r="A1986" s="240" t="s">
        <v>1868</v>
      </c>
      <c r="B1986" s="240" t="s">
        <v>4525</v>
      </c>
      <c r="C1986" s="240" t="s">
        <v>866</v>
      </c>
    </row>
    <row r="1987" spans="1:3" ht="12.75">
      <c r="A1987" s="241" t="s">
        <v>321</v>
      </c>
      <c r="B1987" s="241" t="s">
        <v>4526</v>
      </c>
      <c r="C1987" s="241" t="s">
        <v>1797</v>
      </c>
    </row>
    <row r="1988" spans="1:3" ht="12.75">
      <c r="A1988" s="240" t="s">
        <v>322</v>
      </c>
      <c r="B1988" s="240" t="s">
        <v>4527</v>
      </c>
      <c r="C1988" s="240" t="s">
        <v>1797</v>
      </c>
    </row>
    <row r="1989" spans="1:3" ht="12.75">
      <c r="A1989" s="241" t="s">
        <v>323</v>
      </c>
      <c r="B1989" s="241" t="s">
        <v>4528</v>
      </c>
      <c r="C1989" s="241" t="s">
        <v>2047</v>
      </c>
    </row>
    <row r="1990" spans="1:3" ht="12.75">
      <c r="A1990" s="240" t="s">
        <v>1854</v>
      </c>
      <c r="B1990" s="240" t="s">
        <v>4529</v>
      </c>
      <c r="C1990" s="240" t="s">
        <v>866</v>
      </c>
    </row>
    <row r="1991" spans="1:3" ht="12.75">
      <c r="A1991" s="241" t="s">
        <v>1855</v>
      </c>
      <c r="B1991" s="241" t="s">
        <v>4530</v>
      </c>
      <c r="C1991" s="241" t="s">
        <v>1797</v>
      </c>
    </row>
    <row r="1992" spans="1:3" ht="12.75">
      <c r="A1992" s="240" t="s">
        <v>1856</v>
      </c>
      <c r="B1992" s="240" t="s">
        <v>4531</v>
      </c>
      <c r="C1992" s="240" t="s">
        <v>2047</v>
      </c>
    </row>
    <row r="1993" spans="1:3" ht="12.75">
      <c r="A1993" s="241" t="s">
        <v>1857</v>
      </c>
      <c r="B1993" s="241" t="s">
        <v>4532</v>
      </c>
      <c r="C1993" s="241" t="s">
        <v>1061</v>
      </c>
    </row>
    <row r="1994" spans="1:3" ht="12.75">
      <c r="A1994" s="240" t="s">
        <v>1858</v>
      </c>
      <c r="B1994" s="240" t="s">
        <v>4533</v>
      </c>
      <c r="C1994" s="240" t="s">
        <v>3167</v>
      </c>
    </row>
    <row r="1995" spans="1:3" ht="12.75">
      <c r="A1995" s="241" t="s">
        <v>1859</v>
      </c>
      <c r="B1995" s="241" t="s">
        <v>4534</v>
      </c>
      <c r="C1995" s="241" t="s">
        <v>1797</v>
      </c>
    </row>
    <row r="1996" spans="1:3" ht="12.75">
      <c r="A1996" s="240" t="s">
        <v>1860</v>
      </c>
      <c r="B1996" s="240" t="s">
        <v>4535</v>
      </c>
      <c r="C1996" s="240" t="s">
        <v>2045</v>
      </c>
    </row>
    <row r="1997" spans="1:3" ht="12.75">
      <c r="A1997" s="241" t="s">
        <v>1861</v>
      </c>
      <c r="B1997" s="241" t="s">
        <v>4536</v>
      </c>
      <c r="C1997" s="241" t="s">
        <v>1797</v>
      </c>
    </row>
    <row r="1998" spans="1:3" ht="12.75">
      <c r="A1998" s="240" t="s">
        <v>1862</v>
      </c>
      <c r="B1998" s="240" t="s">
        <v>4537</v>
      </c>
      <c r="C1998" s="240" t="s">
        <v>1052</v>
      </c>
    </row>
    <row r="1999" spans="1:3" ht="12.75">
      <c r="A1999" s="241" t="s">
        <v>1537</v>
      </c>
      <c r="B1999" s="241" t="s">
        <v>4538</v>
      </c>
      <c r="C1999" s="241" t="s">
        <v>866</v>
      </c>
    </row>
    <row r="2000" spans="1:3" ht="12.75">
      <c r="A2000" s="240" t="s">
        <v>1280</v>
      </c>
      <c r="B2000" s="240" t="s">
        <v>4539</v>
      </c>
      <c r="C2000" s="240" t="s">
        <v>1797</v>
      </c>
    </row>
    <row r="2001" spans="1:3" ht="12.75">
      <c r="A2001" s="241" t="s">
        <v>1538</v>
      </c>
      <c r="B2001" s="241" t="s">
        <v>4540</v>
      </c>
      <c r="C2001" s="241" t="s">
        <v>1281</v>
      </c>
    </row>
    <row r="2002" spans="1:3" ht="12.75">
      <c r="A2002" s="240" t="s">
        <v>1539</v>
      </c>
      <c r="B2002" s="240" t="s">
        <v>4541</v>
      </c>
      <c r="C2002" s="240" t="s">
        <v>1061</v>
      </c>
    </row>
    <row r="2003" spans="1:3" ht="12.75">
      <c r="A2003" s="241" t="s">
        <v>1540</v>
      </c>
      <c r="B2003" s="241" t="s">
        <v>5470</v>
      </c>
      <c r="C2003" s="241" t="s">
        <v>1799</v>
      </c>
    </row>
    <row r="2004" spans="1:3" ht="12.75">
      <c r="A2004" s="240" t="s">
        <v>1541</v>
      </c>
      <c r="B2004" s="240" t="s">
        <v>4542</v>
      </c>
      <c r="C2004" s="240" t="s">
        <v>1043</v>
      </c>
    </row>
    <row r="2005" spans="1:3" ht="12.75">
      <c r="A2005" s="241" t="s">
        <v>1542</v>
      </c>
      <c r="B2005" s="241" t="s">
        <v>4543</v>
      </c>
      <c r="C2005" s="241" t="s">
        <v>1945</v>
      </c>
    </row>
    <row r="2006" spans="1:3" ht="12.75">
      <c r="A2006" s="240" t="s">
        <v>1543</v>
      </c>
      <c r="B2006" s="240" t="s">
        <v>4544</v>
      </c>
      <c r="C2006" s="240" t="s">
        <v>1850</v>
      </c>
    </row>
    <row r="2007" spans="1:3" ht="12.75">
      <c r="A2007" s="241" t="s">
        <v>1282</v>
      </c>
      <c r="B2007" s="241" t="s">
        <v>4545</v>
      </c>
      <c r="C2007" s="241" t="s">
        <v>1044</v>
      </c>
    </row>
    <row r="2008" spans="1:3" ht="12.75">
      <c r="A2008" s="240" t="s">
        <v>1544</v>
      </c>
      <c r="B2008" s="240" t="s">
        <v>4546</v>
      </c>
      <c r="C2008" s="240" t="s">
        <v>2047</v>
      </c>
    </row>
    <row r="2009" spans="1:3" ht="12.75">
      <c r="A2009" s="241" t="s">
        <v>1545</v>
      </c>
      <c r="B2009" s="241" t="s">
        <v>4547</v>
      </c>
      <c r="C2009" s="241" t="s">
        <v>1797</v>
      </c>
    </row>
    <row r="2010" spans="1:3" ht="12.75">
      <c r="A2010" s="240" t="s">
        <v>1546</v>
      </c>
      <c r="B2010" s="240" t="s">
        <v>4548</v>
      </c>
      <c r="C2010" s="240" t="s">
        <v>2047</v>
      </c>
    </row>
    <row r="2011" spans="1:3" ht="12.75">
      <c r="A2011" s="241" t="s">
        <v>1547</v>
      </c>
      <c r="B2011" s="241" t="s">
        <v>4549</v>
      </c>
      <c r="C2011" s="241" t="s">
        <v>1797</v>
      </c>
    </row>
    <row r="2012" spans="1:3" ht="12.75">
      <c r="A2012" s="240" t="s">
        <v>1863</v>
      </c>
      <c r="B2012" s="240" t="s">
        <v>4550</v>
      </c>
      <c r="C2012" s="240" t="s">
        <v>1061</v>
      </c>
    </row>
    <row r="2013" spans="1:3" ht="12.75">
      <c r="A2013" s="241" t="s">
        <v>1864</v>
      </c>
      <c r="B2013" s="241" t="s">
        <v>4551</v>
      </c>
      <c r="C2013" s="241" t="s">
        <v>1985</v>
      </c>
    </row>
    <row r="2014" spans="1:3" ht="12.75">
      <c r="A2014" s="240" t="s">
        <v>1865</v>
      </c>
      <c r="B2014" s="240" t="s">
        <v>4552</v>
      </c>
      <c r="C2014" s="240" t="s">
        <v>2047</v>
      </c>
    </row>
    <row r="2015" spans="1:3" ht="12.75">
      <c r="A2015" s="241" t="s">
        <v>1866</v>
      </c>
      <c r="B2015" s="241" t="s">
        <v>4553</v>
      </c>
      <c r="C2015" s="241" t="s">
        <v>1797</v>
      </c>
    </row>
    <row r="2016" spans="1:3" ht="12.75">
      <c r="A2016" s="240" t="s">
        <v>177</v>
      </c>
      <c r="B2016" s="240" t="s">
        <v>4554</v>
      </c>
      <c r="C2016" s="240" t="s">
        <v>1074</v>
      </c>
    </row>
    <row r="2017" spans="1:3" ht="12.75">
      <c r="A2017" s="241" t="s">
        <v>1867</v>
      </c>
      <c r="B2017" s="241" t="s">
        <v>4555</v>
      </c>
      <c r="C2017" s="241" t="s">
        <v>1797</v>
      </c>
    </row>
    <row r="2018" spans="1:3" ht="12.75">
      <c r="A2018" s="240" t="s">
        <v>178</v>
      </c>
      <c r="B2018" s="240" t="s">
        <v>5605</v>
      </c>
      <c r="C2018" s="240" t="s">
        <v>866</v>
      </c>
    </row>
    <row r="2019" spans="1:3" ht="12.75">
      <c r="A2019" s="241" t="s">
        <v>179</v>
      </c>
      <c r="B2019" s="241" t="s">
        <v>5606</v>
      </c>
      <c r="C2019" s="241" t="s">
        <v>2047</v>
      </c>
    </row>
    <row r="2020" spans="1:3" ht="12.75">
      <c r="A2020" s="240" t="s">
        <v>1481</v>
      </c>
      <c r="B2020" s="240" t="s">
        <v>4556</v>
      </c>
      <c r="C2020" s="240" t="s">
        <v>1049</v>
      </c>
    </row>
    <row r="2021" spans="1:3" ht="12.75">
      <c r="A2021" s="241" t="s">
        <v>1482</v>
      </c>
      <c r="B2021" s="241" t="s">
        <v>4557</v>
      </c>
      <c r="C2021" s="241" t="s">
        <v>2047</v>
      </c>
    </row>
    <row r="2022" spans="1:3" ht="12.75">
      <c r="A2022" s="240" t="s">
        <v>1483</v>
      </c>
      <c r="B2022" s="240" t="s">
        <v>4558</v>
      </c>
      <c r="C2022" s="240" t="s">
        <v>1061</v>
      </c>
    </row>
    <row r="2023" spans="1:3" ht="12.75">
      <c r="A2023" s="241" t="s">
        <v>1484</v>
      </c>
      <c r="B2023" s="241" t="s">
        <v>4559</v>
      </c>
      <c r="C2023" s="241" t="s">
        <v>1061</v>
      </c>
    </row>
    <row r="2024" spans="1:3" ht="12.75">
      <c r="A2024" s="240" t="s">
        <v>1485</v>
      </c>
      <c r="B2024" s="240" t="s">
        <v>4560</v>
      </c>
      <c r="C2024" s="240" t="s">
        <v>1061</v>
      </c>
    </row>
    <row r="2025" spans="1:3" ht="12.75">
      <c r="A2025" s="241" t="s">
        <v>1486</v>
      </c>
      <c r="B2025" s="241" t="s">
        <v>4561</v>
      </c>
      <c r="C2025" s="241" t="s">
        <v>1061</v>
      </c>
    </row>
    <row r="2026" spans="1:3" ht="12.75">
      <c r="A2026" s="240" t="s">
        <v>1487</v>
      </c>
      <c r="B2026" s="240" t="s">
        <v>2218</v>
      </c>
      <c r="C2026" s="240" t="s">
        <v>2047</v>
      </c>
    </row>
    <row r="2027" spans="1:3" ht="12.75">
      <c r="A2027" s="241" t="s">
        <v>1488</v>
      </c>
      <c r="B2027" s="241" t="s">
        <v>5471</v>
      </c>
      <c r="C2027" s="241" t="s">
        <v>1061</v>
      </c>
    </row>
    <row r="2028" spans="1:3" ht="12.75">
      <c r="A2028" s="240" t="s">
        <v>1489</v>
      </c>
      <c r="B2028" s="240" t="s">
        <v>4562</v>
      </c>
      <c r="C2028" s="240" t="s">
        <v>1061</v>
      </c>
    </row>
    <row r="2029" spans="1:3" ht="12.75">
      <c r="A2029" s="241" t="s">
        <v>1490</v>
      </c>
      <c r="B2029" s="241" t="s">
        <v>4563</v>
      </c>
      <c r="C2029" s="241" t="s">
        <v>866</v>
      </c>
    </row>
    <row r="2030" spans="1:3" ht="12.75">
      <c r="A2030" s="240" t="s">
        <v>1491</v>
      </c>
      <c r="B2030" s="240" t="s">
        <v>4564</v>
      </c>
      <c r="C2030" s="240" t="s">
        <v>2532</v>
      </c>
    </row>
    <row r="2031" spans="1:3" ht="12.75">
      <c r="A2031" s="241" t="s">
        <v>1492</v>
      </c>
      <c r="B2031" s="241" t="s">
        <v>4565</v>
      </c>
      <c r="C2031" s="241" t="s">
        <v>1850</v>
      </c>
    </row>
    <row r="2032" spans="1:3" ht="12.75">
      <c r="A2032" s="240" t="s">
        <v>1493</v>
      </c>
      <c r="B2032" s="240" t="s">
        <v>4566</v>
      </c>
      <c r="C2032" s="240" t="s">
        <v>1797</v>
      </c>
    </row>
    <row r="2033" spans="1:3" ht="12.75">
      <c r="A2033" s="241" t="s">
        <v>1494</v>
      </c>
      <c r="B2033" s="241" t="s">
        <v>4567</v>
      </c>
      <c r="C2033" s="241" t="s">
        <v>3167</v>
      </c>
    </row>
    <row r="2034" spans="1:3" ht="12.75">
      <c r="A2034" s="240" t="s">
        <v>1495</v>
      </c>
      <c r="B2034" s="240" t="s">
        <v>4568</v>
      </c>
      <c r="C2034" s="240" t="s">
        <v>1797</v>
      </c>
    </row>
    <row r="2035" spans="1:3" ht="12.75">
      <c r="A2035" s="241" t="s">
        <v>1496</v>
      </c>
      <c r="B2035" s="241" t="s">
        <v>4569</v>
      </c>
      <c r="C2035" s="241" t="s">
        <v>866</v>
      </c>
    </row>
    <row r="2036" spans="1:3" ht="12.75">
      <c r="A2036" s="240" t="s">
        <v>1497</v>
      </c>
      <c r="B2036" s="240" t="s">
        <v>4570</v>
      </c>
      <c r="C2036" s="240" t="s">
        <v>1985</v>
      </c>
    </row>
    <row r="2037" spans="1:3" ht="12.75">
      <c r="A2037" s="241" t="s">
        <v>1498</v>
      </c>
      <c r="B2037" s="241" t="s">
        <v>4571</v>
      </c>
      <c r="C2037" s="241" t="s">
        <v>1797</v>
      </c>
    </row>
    <row r="2038" spans="1:3" ht="12.75">
      <c r="A2038" s="240" t="s">
        <v>1499</v>
      </c>
      <c r="B2038" s="240" t="s">
        <v>4572</v>
      </c>
      <c r="C2038" s="240" t="s">
        <v>866</v>
      </c>
    </row>
    <row r="2039" spans="1:3" ht="12.75">
      <c r="A2039" s="241" t="s">
        <v>1500</v>
      </c>
      <c r="B2039" s="241" t="s">
        <v>4573</v>
      </c>
      <c r="C2039" s="241" t="s">
        <v>1797</v>
      </c>
    </row>
    <row r="2040" spans="1:3" ht="12.75">
      <c r="A2040" s="240" t="s">
        <v>1501</v>
      </c>
      <c r="B2040" s="240" t="s">
        <v>4574</v>
      </c>
      <c r="C2040" s="240" t="s">
        <v>1797</v>
      </c>
    </row>
    <row r="2041" spans="1:3" ht="12.75">
      <c r="A2041" s="241" t="s">
        <v>1502</v>
      </c>
      <c r="B2041" s="241" t="s">
        <v>4575</v>
      </c>
      <c r="C2041" s="241" t="s">
        <v>1088</v>
      </c>
    </row>
    <row r="2042" spans="1:3" ht="12.75">
      <c r="A2042" s="240" t="s">
        <v>1503</v>
      </c>
      <c r="B2042" s="240" t="s">
        <v>4576</v>
      </c>
      <c r="C2042" s="240" t="s">
        <v>1985</v>
      </c>
    </row>
    <row r="2043" spans="1:3" ht="12.75">
      <c r="A2043" s="241" t="s">
        <v>1504</v>
      </c>
      <c r="B2043" s="241" t="s">
        <v>4577</v>
      </c>
      <c r="C2043" s="241" t="s">
        <v>1049</v>
      </c>
    </row>
    <row r="2044" spans="1:3" ht="12.75">
      <c r="A2044" s="240" t="s">
        <v>381</v>
      </c>
      <c r="B2044" s="240" t="s">
        <v>4578</v>
      </c>
      <c r="C2044" s="240" t="s">
        <v>866</v>
      </c>
    </row>
    <row r="2045" spans="1:3" ht="12.75">
      <c r="A2045" s="241" t="s">
        <v>382</v>
      </c>
      <c r="B2045" s="241" t="s">
        <v>4579</v>
      </c>
      <c r="C2045" s="241" t="s">
        <v>1052</v>
      </c>
    </row>
    <row r="2046" spans="1:3" ht="12.75">
      <c r="A2046" s="240" t="s">
        <v>383</v>
      </c>
      <c r="B2046" s="240" t="s">
        <v>4580</v>
      </c>
      <c r="C2046" s="240" t="s">
        <v>1061</v>
      </c>
    </row>
    <row r="2047" spans="1:3" ht="12.75">
      <c r="A2047" s="241" t="s">
        <v>384</v>
      </c>
      <c r="B2047" s="241" t="s">
        <v>4581</v>
      </c>
      <c r="C2047" s="241" t="s">
        <v>36</v>
      </c>
    </row>
    <row r="2048" spans="1:3" ht="12.75">
      <c r="A2048" s="240" t="s">
        <v>385</v>
      </c>
      <c r="B2048" s="240" t="s">
        <v>4582</v>
      </c>
      <c r="C2048" s="240" t="s">
        <v>1061</v>
      </c>
    </row>
    <row r="2049" spans="1:3" ht="12.75">
      <c r="A2049" s="241" t="s">
        <v>386</v>
      </c>
      <c r="B2049" s="241" t="s">
        <v>4583</v>
      </c>
      <c r="C2049" s="241" t="s">
        <v>3158</v>
      </c>
    </row>
    <row r="2050" spans="1:3" ht="12.75">
      <c r="A2050" s="240" t="s">
        <v>387</v>
      </c>
      <c r="B2050" s="240" t="s">
        <v>4584</v>
      </c>
      <c r="C2050" s="240" t="s">
        <v>388</v>
      </c>
    </row>
    <row r="2051" spans="1:3" ht="12.75">
      <c r="A2051" s="241" t="s">
        <v>389</v>
      </c>
      <c r="B2051" s="241" t="s">
        <v>4585</v>
      </c>
      <c r="C2051" s="241" t="s">
        <v>390</v>
      </c>
    </row>
    <row r="2052" spans="1:3" ht="12.75">
      <c r="A2052" s="240" t="s">
        <v>391</v>
      </c>
      <c r="B2052" s="240" t="s">
        <v>4586</v>
      </c>
      <c r="C2052" s="240" t="s">
        <v>3170</v>
      </c>
    </row>
    <row r="2053" spans="1:3" ht="12.75">
      <c r="A2053" s="241" t="s">
        <v>392</v>
      </c>
      <c r="B2053" s="241" t="s">
        <v>4587</v>
      </c>
      <c r="C2053" s="241" t="s">
        <v>2047</v>
      </c>
    </row>
    <row r="2054" spans="1:3" ht="12.75">
      <c r="A2054" s="240" t="s">
        <v>393</v>
      </c>
      <c r="B2054" s="240" t="s">
        <v>4588</v>
      </c>
      <c r="C2054" s="240" t="s">
        <v>3167</v>
      </c>
    </row>
    <row r="2055" spans="1:3" ht="12.75">
      <c r="A2055" s="241" t="s">
        <v>394</v>
      </c>
      <c r="B2055" s="241" t="s">
        <v>4589</v>
      </c>
      <c r="C2055" s="241" t="s">
        <v>866</v>
      </c>
    </row>
    <row r="2056" spans="1:3" ht="12.75">
      <c r="A2056" s="240" t="s">
        <v>395</v>
      </c>
      <c r="B2056" s="240" t="s">
        <v>4590</v>
      </c>
      <c r="C2056" s="240" t="s">
        <v>866</v>
      </c>
    </row>
    <row r="2057" spans="1:3" ht="12.75">
      <c r="A2057" s="241" t="s">
        <v>396</v>
      </c>
      <c r="B2057" s="241" t="s">
        <v>4591</v>
      </c>
      <c r="C2057" s="241" t="s">
        <v>2047</v>
      </c>
    </row>
    <row r="2058" spans="1:3" ht="12.75">
      <c r="A2058" s="240" t="s">
        <v>397</v>
      </c>
      <c r="B2058" s="240" t="s">
        <v>4592</v>
      </c>
      <c r="C2058" s="240" t="s">
        <v>1938</v>
      </c>
    </row>
    <row r="2059" spans="1:3" ht="12.75">
      <c r="A2059" s="241" t="s">
        <v>398</v>
      </c>
      <c r="B2059" s="241" t="s">
        <v>4593</v>
      </c>
      <c r="C2059" s="241" t="s">
        <v>1797</v>
      </c>
    </row>
    <row r="2060" spans="1:3" ht="12.75">
      <c r="A2060" s="240" t="s">
        <v>399</v>
      </c>
      <c r="B2060" s="240" t="s">
        <v>4594</v>
      </c>
      <c r="C2060" s="240" t="s">
        <v>1061</v>
      </c>
    </row>
    <row r="2061" spans="1:3" ht="12.75">
      <c r="A2061" s="241" t="s">
        <v>400</v>
      </c>
      <c r="B2061" s="241" t="s">
        <v>4595</v>
      </c>
      <c r="C2061" s="241" t="s">
        <v>866</v>
      </c>
    </row>
    <row r="2062" spans="1:3" ht="12.75">
      <c r="A2062" s="240" t="s">
        <v>401</v>
      </c>
      <c r="B2062" s="240" t="s">
        <v>4596</v>
      </c>
      <c r="C2062" s="240" t="s">
        <v>1051</v>
      </c>
    </row>
    <row r="2063" spans="1:3" ht="12.75">
      <c r="A2063" s="241" t="s">
        <v>867</v>
      </c>
      <c r="B2063" s="241" t="s">
        <v>2219</v>
      </c>
      <c r="C2063" s="241" t="s">
        <v>1797</v>
      </c>
    </row>
    <row r="2064" spans="1:3" ht="12.75">
      <c r="A2064" s="240" t="s">
        <v>868</v>
      </c>
      <c r="B2064" s="240" t="s">
        <v>4597</v>
      </c>
      <c r="C2064" s="240" t="s">
        <v>2045</v>
      </c>
    </row>
    <row r="2065" spans="1:3" ht="12.75">
      <c r="A2065" s="241" t="s">
        <v>869</v>
      </c>
      <c r="B2065" s="241" t="s">
        <v>4598</v>
      </c>
      <c r="C2065" s="241" t="s">
        <v>1797</v>
      </c>
    </row>
    <row r="2066" spans="1:3" ht="12.75">
      <c r="A2066" s="240" t="s">
        <v>870</v>
      </c>
      <c r="B2066" s="240" t="s">
        <v>4599</v>
      </c>
      <c r="C2066" s="240" t="s">
        <v>1797</v>
      </c>
    </row>
    <row r="2067" spans="1:3" ht="12.75">
      <c r="A2067" s="241" t="s">
        <v>871</v>
      </c>
      <c r="B2067" s="241" t="s">
        <v>4600</v>
      </c>
      <c r="C2067" s="241" t="s">
        <v>1797</v>
      </c>
    </row>
    <row r="2068" spans="1:3" ht="12.75">
      <c r="A2068" s="240" t="s">
        <v>872</v>
      </c>
      <c r="B2068" s="240" t="s">
        <v>4601</v>
      </c>
      <c r="C2068" s="240" t="s">
        <v>1797</v>
      </c>
    </row>
    <row r="2069" spans="1:3" ht="12.75">
      <c r="A2069" s="241" t="s">
        <v>875</v>
      </c>
      <c r="B2069" s="241" t="s">
        <v>4602</v>
      </c>
      <c r="C2069" s="241" t="s">
        <v>1797</v>
      </c>
    </row>
    <row r="2070" spans="1:3" ht="12.75">
      <c r="A2070" s="240" t="s">
        <v>876</v>
      </c>
      <c r="B2070" s="240" t="s">
        <v>4603</v>
      </c>
      <c r="C2070" s="240" t="s">
        <v>4604</v>
      </c>
    </row>
    <row r="2071" spans="1:3" ht="12.75">
      <c r="A2071" s="241" t="s">
        <v>877</v>
      </c>
      <c r="B2071" s="241" t="s">
        <v>2220</v>
      </c>
      <c r="C2071" s="241" t="s">
        <v>1797</v>
      </c>
    </row>
    <row r="2072" spans="1:3" ht="12.75">
      <c r="A2072" s="240" t="s">
        <v>878</v>
      </c>
      <c r="B2072" s="240" t="s">
        <v>4605</v>
      </c>
      <c r="C2072" s="240" t="s">
        <v>1797</v>
      </c>
    </row>
    <row r="2073" spans="1:3" ht="12.75">
      <c r="A2073" s="241" t="s">
        <v>1285</v>
      </c>
      <c r="B2073" s="241" t="s">
        <v>4606</v>
      </c>
      <c r="C2073" s="241" t="s">
        <v>1797</v>
      </c>
    </row>
    <row r="2074" spans="1:3" ht="12.75">
      <c r="A2074" s="240" t="s">
        <v>1286</v>
      </c>
      <c r="B2074" s="240" t="s">
        <v>4607</v>
      </c>
      <c r="C2074" s="240" t="s">
        <v>1797</v>
      </c>
    </row>
    <row r="2075" spans="1:3" ht="12.75">
      <c r="A2075" s="241" t="s">
        <v>1287</v>
      </c>
      <c r="B2075" s="241" t="s">
        <v>4608</v>
      </c>
      <c r="C2075" s="241" t="s">
        <v>866</v>
      </c>
    </row>
    <row r="2076" spans="1:3" ht="12.75">
      <c r="A2076" s="240" t="s">
        <v>1288</v>
      </c>
      <c r="B2076" s="240" t="s">
        <v>1615</v>
      </c>
      <c r="C2076" s="240" t="s">
        <v>866</v>
      </c>
    </row>
    <row r="2077" spans="1:3" ht="12.75">
      <c r="A2077" s="241" t="s">
        <v>1289</v>
      </c>
      <c r="B2077" s="241" t="s">
        <v>5472</v>
      </c>
      <c r="C2077" s="241" t="s">
        <v>1797</v>
      </c>
    </row>
    <row r="2078" spans="1:3" ht="12.75">
      <c r="A2078" s="240" t="s">
        <v>1290</v>
      </c>
      <c r="B2078" s="240" t="s">
        <v>4609</v>
      </c>
      <c r="C2078" s="240" t="s">
        <v>3210</v>
      </c>
    </row>
    <row r="2079" spans="1:3" ht="12.75">
      <c r="A2079" s="241" t="s">
        <v>1291</v>
      </c>
      <c r="B2079" s="241" t="s">
        <v>4610</v>
      </c>
      <c r="C2079" s="241" t="s">
        <v>3210</v>
      </c>
    </row>
    <row r="2080" spans="1:3" ht="12.75">
      <c r="A2080" s="240" t="s">
        <v>1292</v>
      </c>
      <c r="B2080" s="240" t="s">
        <v>4611</v>
      </c>
      <c r="C2080" s="240" t="s">
        <v>4612</v>
      </c>
    </row>
    <row r="2081" spans="1:3" ht="12.75">
      <c r="A2081" s="241" t="s">
        <v>1293</v>
      </c>
      <c r="B2081" s="241" t="s">
        <v>4613</v>
      </c>
      <c r="C2081" s="241" t="s">
        <v>1066</v>
      </c>
    </row>
    <row r="2082" spans="1:3" ht="12.75">
      <c r="A2082" s="240" t="s">
        <v>1294</v>
      </c>
      <c r="B2082" s="240" t="s">
        <v>4614</v>
      </c>
      <c r="C2082" s="240" t="s">
        <v>1044</v>
      </c>
    </row>
    <row r="2083" spans="1:3" ht="12.75">
      <c r="A2083" s="241" t="s">
        <v>1295</v>
      </c>
      <c r="B2083" s="241" t="s">
        <v>4615</v>
      </c>
      <c r="C2083" s="241" t="s">
        <v>1505</v>
      </c>
    </row>
    <row r="2084" spans="1:3" ht="12.75">
      <c r="A2084" s="240" t="s">
        <v>1296</v>
      </c>
      <c r="B2084" s="240" t="s">
        <v>4616</v>
      </c>
      <c r="C2084" s="240" t="s">
        <v>1797</v>
      </c>
    </row>
    <row r="2085" spans="1:3" ht="12.75">
      <c r="A2085" s="241" t="s">
        <v>1297</v>
      </c>
      <c r="B2085" s="241" t="s">
        <v>4617</v>
      </c>
      <c r="C2085" s="241" t="s">
        <v>1985</v>
      </c>
    </row>
    <row r="2086" spans="1:3" ht="12.75">
      <c r="A2086" s="240" t="s">
        <v>1298</v>
      </c>
      <c r="B2086" s="240" t="s">
        <v>5607</v>
      </c>
      <c r="C2086" s="240" t="s">
        <v>1049</v>
      </c>
    </row>
    <row r="2087" spans="1:3" ht="12.75">
      <c r="A2087" s="241" t="s">
        <v>1299</v>
      </c>
      <c r="B2087" s="241" t="s">
        <v>4618</v>
      </c>
      <c r="C2087" s="241" t="s">
        <v>1086</v>
      </c>
    </row>
    <row r="2088" spans="1:3" ht="12.75">
      <c r="A2088" s="240" t="s">
        <v>1300</v>
      </c>
      <c r="B2088" s="240" t="s">
        <v>4619</v>
      </c>
      <c r="C2088" s="240" t="s">
        <v>1797</v>
      </c>
    </row>
    <row r="2089" spans="1:3" ht="12.75">
      <c r="A2089" s="241" t="s">
        <v>1301</v>
      </c>
      <c r="B2089" s="241" t="s">
        <v>4620</v>
      </c>
      <c r="C2089" s="241" t="s">
        <v>1797</v>
      </c>
    </row>
    <row r="2090" spans="1:3" ht="12.75">
      <c r="A2090" s="240" t="s">
        <v>1302</v>
      </c>
      <c r="B2090" s="240" t="s">
        <v>4621</v>
      </c>
      <c r="C2090" s="240" t="s">
        <v>1797</v>
      </c>
    </row>
    <row r="2091" spans="1:3" ht="12.75">
      <c r="A2091" s="241" t="s">
        <v>1303</v>
      </c>
      <c r="B2091" s="241" t="s">
        <v>4622</v>
      </c>
      <c r="C2091" s="241" t="s">
        <v>1797</v>
      </c>
    </row>
    <row r="2092" spans="1:3" ht="12.75">
      <c r="A2092" s="240" t="s">
        <v>1304</v>
      </c>
      <c r="B2092" s="240" t="s">
        <v>4623</v>
      </c>
      <c r="C2092" s="240" t="s">
        <v>1985</v>
      </c>
    </row>
    <row r="2093" spans="1:3" ht="12.75">
      <c r="A2093" s="241" t="s">
        <v>1305</v>
      </c>
      <c r="B2093" s="241" t="s">
        <v>4624</v>
      </c>
      <c r="C2093" s="241" t="s">
        <v>1797</v>
      </c>
    </row>
    <row r="2094" spans="1:3" ht="12.75">
      <c r="A2094" s="240" t="s">
        <v>1306</v>
      </c>
      <c r="B2094" s="240" t="s">
        <v>4625</v>
      </c>
      <c r="C2094" s="240" t="s">
        <v>866</v>
      </c>
    </row>
    <row r="2095" spans="1:3" ht="12.75">
      <c r="A2095" s="241" t="s">
        <v>1307</v>
      </c>
      <c r="B2095" s="241" t="s">
        <v>4626</v>
      </c>
      <c r="C2095" s="241" t="s">
        <v>3181</v>
      </c>
    </row>
    <row r="2096" spans="1:3" ht="12.75">
      <c r="A2096" s="240" t="s">
        <v>1308</v>
      </c>
      <c r="B2096" s="240" t="s">
        <v>4627</v>
      </c>
      <c r="C2096" s="240" t="s">
        <v>1797</v>
      </c>
    </row>
    <row r="2097" spans="1:3" ht="12.75">
      <c r="A2097" s="241" t="s">
        <v>1309</v>
      </c>
      <c r="B2097" s="241" t="s">
        <v>4628</v>
      </c>
      <c r="C2097" s="241" t="s">
        <v>1797</v>
      </c>
    </row>
    <row r="2098" spans="1:3" ht="12.75">
      <c r="A2098" s="240" t="s">
        <v>1310</v>
      </c>
      <c r="B2098" s="240" t="s">
        <v>4629</v>
      </c>
      <c r="C2098" s="240" t="s">
        <v>1797</v>
      </c>
    </row>
    <row r="2099" spans="1:3" ht="12.75">
      <c r="A2099" s="241" t="s">
        <v>1311</v>
      </c>
      <c r="B2099" s="241" t="s">
        <v>4630</v>
      </c>
      <c r="C2099" s="241" t="s">
        <v>2047</v>
      </c>
    </row>
    <row r="2100" spans="1:3" ht="12.75">
      <c r="A2100" s="240" t="s">
        <v>1312</v>
      </c>
      <c r="B2100" s="240" t="s">
        <v>4631</v>
      </c>
      <c r="C2100" s="240" t="s">
        <v>1985</v>
      </c>
    </row>
    <row r="2101" spans="1:3" ht="12.75">
      <c r="A2101" s="241" t="s">
        <v>1313</v>
      </c>
      <c r="B2101" s="241" t="s">
        <v>4632</v>
      </c>
      <c r="C2101" s="241" t="s">
        <v>1317</v>
      </c>
    </row>
    <row r="2102" spans="1:3" ht="12.75">
      <c r="A2102" s="240" t="s">
        <v>1314</v>
      </c>
      <c r="B2102" s="240" t="s">
        <v>4633</v>
      </c>
      <c r="C2102" s="240" t="s">
        <v>2711</v>
      </c>
    </row>
    <row r="2103" spans="1:3" ht="12.75">
      <c r="A2103" s="241" t="s">
        <v>1315</v>
      </c>
      <c r="B2103" s="241" t="s">
        <v>4634</v>
      </c>
      <c r="C2103" s="241" t="s">
        <v>4635</v>
      </c>
    </row>
    <row r="2104" spans="1:3" ht="12.75">
      <c r="A2104" s="240" t="s">
        <v>1316</v>
      </c>
      <c r="B2104" s="240" t="s">
        <v>4636</v>
      </c>
      <c r="C2104" s="240" t="s">
        <v>1985</v>
      </c>
    </row>
    <row r="2105" spans="1:3" ht="12.75">
      <c r="A2105" s="241" t="s">
        <v>51</v>
      </c>
      <c r="B2105" s="241" t="s">
        <v>4637</v>
      </c>
      <c r="C2105" s="241" t="s">
        <v>2711</v>
      </c>
    </row>
    <row r="2106" spans="1:3" ht="12.75">
      <c r="A2106" s="240" t="s">
        <v>52</v>
      </c>
      <c r="B2106" s="240" t="s">
        <v>4638</v>
      </c>
      <c r="C2106" s="240" t="s">
        <v>1797</v>
      </c>
    </row>
    <row r="2107" spans="1:3" ht="12.75">
      <c r="A2107" s="241" t="s">
        <v>53</v>
      </c>
      <c r="B2107" s="241" t="s">
        <v>4639</v>
      </c>
      <c r="C2107" s="241" t="s">
        <v>1797</v>
      </c>
    </row>
    <row r="2108" spans="1:3" ht="12.75">
      <c r="A2108" s="240" t="s">
        <v>54</v>
      </c>
      <c r="B2108" s="240" t="s">
        <v>4640</v>
      </c>
      <c r="C2108" s="240" t="s">
        <v>1797</v>
      </c>
    </row>
    <row r="2109" spans="1:3" ht="12.75">
      <c r="A2109" s="241" t="s">
        <v>55</v>
      </c>
      <c r="B2109" s="241" t="s">
        <v>4641</v>
      </c>
      <c r="C2109" s="241" t="s">
        <v>1089</v>
      </c>
    </row>
    <row r="2110" spans="1:3" ht="12.75">
      <c r="A2110" s="240" t="s">
        <v>56</v>
      </c>
      <c r="B2110" s="240" t="s">
        <v>4642</v>
      </c>
      <c r="C2110" s="240" t="s">
        <v>1799</v>
      </c>
    </row>
    <row r="2111" spans="1:3" ht="12.75">
      <c r="A2111" s="241" t="s">
        <v>57</v>
      </c>
      <c r="B2111" s="241" t="s">
        <v>4643</v>
      </c>
      <c r="C2111" s="241" t="s">
        <v>3223</v>
      </c>
    </row>
    <row r="2112" spans="1:3" ht="12.75">
      <c r="A2112" s="240" t="s">
        <v>58</v>
      </c>
      <c r="B2112" s="240" t="s">
        <v>4644</v>
      </c>
      <c r="C2112" s="240" t="s">
        <v>2042</v>
      </c>
    </row>
    <row r="2113" spans="1:3" ht="12.75">
      <c r="A2113" s="241" t="s">
        <v>59</v>
      </c>
      <c r="B2113" s="241" t="s">
        <v>4645</v>
      </c>
      <c r="C2113" s="241" t="s">
        <v>1797</v>
      </c>
    </row>
    <row r="2114" spans="1:3" ht="12.75">
      <c r="A2114" s="240" t="s">
        <v>60</v>
      </c>
      <c r="B2114" s="240" t="s">
        <v>4646</v>
      </c>
      <c r="C2114" s="240" t="s">
        <v>1076</v>
      </c>
    </row>
    <row r="2115" spans="1:3" ht="12.75">
      <c r="A2115" s="241" t="s">
        <v>61</v>
      </c>
      <c r="B2115" s="241" t="s">
        <v>4449</v>
      </c>
      <c r="C2115" s="241" t="s">
        <v>2048</v>
      </c>
    </row>
    <row r="2116" spans="1:3" ht="12.75">
      <c r="A2116" s="240" t="s">
        <v>62</v>
      </c>
      <c r="B2116" s="240" t="s">
        <v>4647</v>
      </c>
      <c r="C2116" s="240" t="s">
        <v>2047</v>
      </c>
    </row>
    <row r="2117" spans="1:3" ht="12.75">
      <c r="A2117" s="241" t="s">
        <v>63</v>
      </c>
      <c r="B2117" s="241" t="s">
        <v>4648</v>
      </c>
      <c r="C2117" s="241" t="s">
        <v>1797</v>
      </c>
    </row>
    <row r="2118" spans="1:3" ht="12.75">
      <c r="A2118" s="240" t="s">
        <v>64</v>
      </c>
      <c r="B2118" s="240" t="s">
        <v>4649</v>
      </c>
      <c r="C2118" s="240" t="s">
        <v>1797</v>
      </c>
    </row>
    <row r="2119" spans="1:3" ht="12.75">
      <c r="A2119" s="241" t="s">
        <v>65</v>
      </c>
      <c r="B2119" s="241" t="s">
        <v>4650</v>
      </c>
      <c r="C2119" s="241" t="s">
        <v>1985</v>
      </c>
    </row>
    <row r="2120" spans="1:3" ht="12.75">
      <c r="A2120" s="240" t="s">
        <v>66</v>
      </c>
      <c r="B2120" s="240" t="s">
        <v>4651</v>
      </c>
      <c r="C2120" s="240" t="s">
        <v>741</v>
      </c>
    </row>
    <row r="2121" spans="1:3" ht="12.75">
      <c r="A2121" s="241" t="s">
        <v>67</v>
      </c>
      <c r="B2121" s="241" t="s">
        <v>4652</v>
      </c>
      <c r="C2121" s="241" t="s">
        <v>1799</v>
      </c>
    </row>
    <row r="2122" spans="1:3" ht="12.75">
      <c r="A2122" s="240" t="s">
        <v>68</v>
      </c>
      <c r="B2122" s="240" t="s">
        <v>4653</v>
      </c>
      <c r="C2122" s="240" t="s">
        <v>2047</v>
      </c>
    </row>
    <row r="2123" spans="1:3" ht="12.75">
      <c r="A2123" s="241" t="s">
        <v>69</v>
      </c>
      <c r="B2123" s="241" t="s">
        <v>4654</v>
      </c>
      <c r="C2123" s="241" t="s">
        <v>1797</v>
      </c>
    </row>
    <row r="2124" spans="1:3" ht="12.75">
      <c r="A2124" s="240" t="s">
        <v>70</v>
      </c>
      <c r="B2124" s="240" t="s">
        <v>4655</v>
      </c>
      <c r="C2124" s="240" t="s">
        <v>1985</v>
      </c>
    </row>
    <row r="2125" spans="1:3" ht="12.75">
      <c r="A2125" s="241" t="s">
        <v>71</v>
      </c>
      <c r="B2125" s="241" t="s">
        <v>4656</v>
      </c>
      <c r="C2125" s="241" t="s">
        <v>1797</v>
      </c>
    </row>
    <row r="2126" spans="1:3" ht="12.75">
      <c r="A2126" s="240" t="s">
        <v>72</v>
      </c>
      <c r="B2126" s="240" t="s">
        <v>4657</v>
      </c>
      <c r="C2126" s="240" t="s">
        <v>1797</v>
      </c>
    </row>
    <row r="2127" spans="1:3" ht="12.75">
      <c r="A2127" s="241" t="s">
        <v>73</v>
      </c>
      <c r="B2127" s="241" t="s">
        <v>4658</v>
      </c>
      <c r="C2127" s="241" t="s">
        <v>1945</v>
      </c>
    </row>
    <row r="2128" spans="1:3" ht="12.75">
      <c r="A2128" s="240" t="s">
        <v>74</v>
      </c>
      <c r="B2128" s="240" t="s">
        <v>4659</v>
      </c>
      <c r="C2128" s="240" t="s">
        <v>1797</v>
      </c>
    </row>
    <row r="2129" spans="1:3" ht="12.75">
      <c r="A2129" s="241" t="s">
        <v>75</v>
      </c>
      <c r="B2129" s="241" t="s">
        <v>4660</v>
      </c>
      <c r="C2129" s="241" t="s">
        <v>1074</v>
      </c>
    </row>
    <row r="2130" spans="1:3" ht="12.75">
      <c r="A2130" s="240" t="s">
        <v>76</v>
      </c>
      <c r="B2130" s="240" t="s">
        <v>4661</v>
      </c>
      <c r="C2130" s="240" t="s">
        <v>1066</v>
      </c>
    </row>
    <row r="2131" spans="1:3" ht="12.75">
      <c r="A2131" s="241" t="s">
        <v>77</v>
      </c>
      <c r="B2131" s="241" t="s">
        <v>4662</v>
      </c>
      <c r="C2131" s="241" t="s">
        <v>1797</v>
      </c>
    </row>
    <row r="2132" spans="1:3" ht="12.75">
      <c r="A2132" s="240" t="s">
        <v>78</v>
      </c>
      <c r="B2132" s="240" t="s">
        <v>4663</v>
      </c>
      <c r="C2132" s="240" t="s">
        <v>1797</v>
      </c>
    </row>
    <row r="2133" spans="1:3" ht="12.75">
      <c r="A2133" s="241" t="s">
        <v>79</v>
      </c>
      <c r="B2133" s="241" t="s">
        <v>4664</v>
      </c>
      <c r="C2133" s="241" t="s">
        <v>1797</v>
      </c>
    </row>
    <row r="2134" spans="1:3" ht="12.75">
      <c r="A2134" s="240" t="s">
        <v>80</v>
      </c>
      <c r="B2134" s="240" t="s">
        <v>4665</v>
      </c>
      <c r="C2134" s="240" t="s">
        <v>2042</v>
      </c>
    </row>
    <row r="2135" spans="1:3" s="153" customFormat="1" ht="12.75">
      <c r="A2135" s="241" t="s">
        <v>81</v>
      </c>
      <c r="B2135" s="241" t="s">
        <v>5059</v>
      </c>
      <c r="C2135" s="241" t="s">
        <v>1945</v>
      </c>
    </row>
    <row r="2136" spans="1:3" ht="12.75">
      <c r="A2136" s="240" t="s">
        <v>82</v>
      </c>
      <c r="B2136" s="240" t="s">
        <v>4666</v>
      </c>
      <c r="C2136" s="240" t="s">
        <v>1797</v>
      </c>
    </row>
    <row r="2137" spans="1:3" ht="12.75">
      <c r="A2137" s="241" t="s">
        <v>83</v>
      </c>
      <c r="B2137" s="241" t="s">
        <v>4647</v>
      </c>
      <c r="C2137" s="241" t="s">
        <v>2047</v>
      </c>
    </row>
    <row r="2138" spans="1:3" ht="12.75">
      <c r="A2138" s="240" t="s">
        <v>84</v>
      </c>
      <c r="B2138" s="240" t="s">
        <v>4667</v>
      </c>
      <c r="C2138" s="240" t="s">
        <v>1797</v>
      </c>
    </row>
    <row r="2139" spans="1:3" ht="12.75">
      <c r="A2139" s="241" t="s">
        <v>85</v>
      </c>
      <c r="B2139" s="241" t="s">
        <v>5373</v>
      </c>
      <c r="C2139" s="241" t="s">
        <v>1074</v>
      </c>
    </row>
    <row r="2140" spans="1:3" ht="12.75">
      <c r="A2140" s="240" t="s">
        <v>86</v>
      </c>
      <c r="B2140" s="240" t="s">
        <v>4668</v>
      </c>
      <c r="C2140" s="240" t="s">
        <v>1049</v>
      </c>
    </row>
    <row r="2141" spans="1:3" ht="12.75">
      <c r="A2141" s="241" t="s">
        <v>87</v>
      </c>
      <c r="B2141" s="241" t="s">
        <v>5060</v>
      </c>
      <c r="C2141" s="241" t="s">
        <v>1049</v>
      </c>
    </row>
    <row r="2142" spans="1:3" ht="12.75">
      <c r="A2142" s="240" t="s">
        <v>88</v>
      </c>
      <c r="B2142" s="240" t="s">
        <v>4669</v>
      </c>
      <c r="C2142" s="240" t="s">
        <v>1797</v>
      </c>
    </row>
    <row r="2143" spans="1:3" ht="12.75">
      <c r="A2143" s="241" t="s">
        <v>89</v>
      </c>
      <c r="B2143" s="241" t="s">
        <v>90</v>
      </c>
      <c r="C2143" s="241" t="s">
        <v>866</v>
      </c>
    </row>
    <row r="2144" spans="1:3" ht="12.75">
      <c r="A2144" s="240" t="s">
        <v>91</v>
      </c>
      <c r="B2144" s="240" t="s">
        <v>4670</v>
      </c>
      <c r="C2144" s="240" t="s">
        <v>1073</v>
      </c>
    </row>
    <row r="2145" spans="1:3" ht="12.75">
      <c r="A2145" s="241" t="s">
        <v>92</v>
      </c>
      <c r="B2145" s="241" t="s">
        <v>4671</v>
      </c>
      <c r="C2145" s="241" t="s">
        <v>866</v>
      </c>
    </row>
    <row r="2146" spans="1:3" ht="12.75">
      <c r="A2146" s="240" t="s">
        <v>93</v>
      </c>
      <c r="B2146" s="240" t="s">
        <v>4672</v>
      </c>
      <c r="C2146" s="240" t="s">
        <v>96</v>
      </c>
    </row>
    <row r="2147" spans="1:3" ht="12.75">
      <c r="A2147" s="241" t="s">
        <v>94</v>
      </c>
      <c r="B2147" s="241" t="s">
        <v>4673</v>
      </c>
      <c r="C2147" s="241" t="s">
        <v>2047</v>
      </c>
    </row>
    <row r="2148" spans="1:3" ht="12.75">
      <c r="A2148" s="240" t="s">
        <v>95</v>
      </c>
      <c r="B2148" s="240" t="s">
        <v>5608</v>
      </c>
      <c r="C2148" s="240" t="s">
        <v>3230</v>
      </c>
    </row>
    <row r="2149" spans="1:3" ht="12.75">
      <c r="A2149" s="241" t="s">
        <v>1727</v>
      </c>
      <c r="B2149" s="241" t="s">
        <v>4674</v>
      </c>
      <c r="C2149" s="241" t="s">
        <v>1850</v>
      </c>
    </row>
    <row r="2150" spans="1:3" ht="12.75">
      <c r="A2150" s="240" t="s">
        <v>1728</v>
      </c>
      <c r="B2150" s="240" t="s">
        <v>4675</v>
      </c>
      <c r="C2150" s="240" t="s">
        <v>3174</v>
      </c>
    </row>
    <row r="2151" spans="1:3" ht="12.75">
      <c r="A2151" s="241" t="s">
        <v>1729</v>
      </c>
      <c r="B2151" s="241" t="s">
        <v>4676</v>
      </c>
      <c r="C2151" s="241" t="s">
        <v>1799</v>
      </c>
    </row>
    <row r="2152" spans="1:3" ht="12.75">
      <c r="A2152" s="240" t="s">
        <v>1730</v>
      </c>
      <c r="B2152" s="240" t="s">
        <v>4677</v>
      </c>
      <c r="C2152" s="240" t="s">
        <v>1797</v>
      </c>
    </row>
    <row r="2153" spans="1:3" ht="12.75">
      <c r="A2153" s="241" t="s">
        <v>1731</v>
      </c>
      <c r="B2153" s="241" t="s">
        <v>4678</v>
      </c>
      <c r="C2153" s="241" t="s">
        <v>1088</v>
      </c>
    </row>
    <row r="2154" spans="1:3" ht="12.75">
      <c r="A2154" s="240" t="s">
        <v>1732</v>
      </c>
      <c r="B2154" s="240" t="s">
        <v>4679</v>
      </c>
      <c r="C2154" s="240" t="s">
        <v>866</v>
      </c>
    </row>
    <row r="2155" spans="1:3" ht="12.75">
      <c r="A2155" s="241" t="s">
        <v>1733</v>
      </c>
      <c r="B2155" s="241" t="s">
        <v>4680</v>
      </c>
      <c r="C2155" s="241" t="s">
        <v>866</v>
      </c>
    </row>
    <row r="2156" spans="1:3" ht="12.75">
      <c r="A2156" s="240" t="s">
        <v>1734</v>
      </c>
      <c r="B2156" s="240" t="s">
        <v>4681</v>
      </c>
      <c r="C2156" s="240" t="s">
        <v>866</v>
      </c>
    </row>
    <row r="2157" spans="1:3" ht="12.75">
      <c r="A2157" s="241" t="s">
        <v>1735</v>
      </c>
      <c r="B2157" s="241" t="s">
        <v>4682</v>
      </c>
      <c r="C2157" s="241" t="s">
        <v>1797</v>
      </c>
    </row>
    <row r="2158" spans="1:3" ht="12.75">
      <c r="A2158" s="240" t="s">
        <v>1736</v>
      </c>
      <c r="B2158" s="240" t="s">
        <v>4683</v>
      </c>
      <c r="C2158" s="240" t="s">
        <v>866</v>
      </c>
    </row>
    <row r="2159" spans="1:3" ht="12.75">
      <c r="A2159" s="241" t="s">
        <v>1737</v>
      </c>
      <c r="B2159" s="241" t="s">
        <v>486</v>
      </c>
      <c r="C2159" s="241" t="s">
        <v>1797</v>
      </c>
    </row>
    <row r="2160" spans="1:3" ht="12.75">
      <c r="A2160" s="240" t="s">
        <v>1738</v>
      </c>
      <c r="B2160" s="240" t="s">
        <v>4684</v>
      </c>
      <c r="C2160" s="240" t="s">
        <v>4685</v>
      </c>
    </row>
    <row r="2161" spans="1:3" ht="12.75">
      <c r="A2161" s="241" t="s">
        <v>1739</v>
      </c>
      <c r="B2161" s="241" t="s">
        <v>4686</v>
      </c>
      <c r="C2161" s="241" t="s">
        <v>1073</v>
      </c>
    </row>
    <row r="2162" spans="1:3" ht="12.75">
      <c r="A2162" s="240" t="s">
        <v>1740</v>
      </c>
      <c r="B2162" s="240" t="s">
        <v>4687</v>
      </c>
      <c r="C2162" s="240" t="s">
        <v>866</v>
      </c>
    </row>
    <row r="2163" spans="1:3" ht="12.75">
      <c r="A2163" s="241" t="s">
        <v>1741</v>
      </c>
      <c r="B2163" s="241" t="s">
        <v>5609</v>
      </c>
      <c r="C2163" s="241" t="s">
        <v>1797</v>
      </c>
    </row>
    <row r="2164" spans="1:3" ht="12.75">
      <c r="A2164" s="240" t="s">
        <v>1742</v>
      </c>
      <c r="B2164" s="240" t="s">
        <v>4688</v>
      </c>
      <c r="C2164" s="240" t="s">
        <v>3194</v>
      </c>
    </row>
    <row r="2165" spans="1:3" ht="12.75">
      <c r="A2165" s="241" t="s">
        <v>1743</v>
      </c>
      <c r="B2165" s="241" t="s">
        <v>5061</v>
      </c>
      <c r="C2165" s="241" t="s">
        <v>742</v>
      </c>
    </row>
    <row r="2166" spans="1:3" ht="12.75">
      <c r="A2166" s="240" t="s">
        <v>1744</v>
      </c>
      <c r="B2166" s="240" t="s">
        <v>4689</v>
      </c>
      <c r="C2166" s="240" t="s">
        <v>2043</v>
      </c>
    </row>
    <row r="2167" spans="1:3" ht="12.75">
      <c r="A2167" s="241" t="s">
        <v>1745</v>
      </c>
      <c r="B2167" s="241" t="s">
        <v>4690</v>
      </c>
      <c r="C2167" s="241" t="s">
        <v>1797</v>
      </c>
    </row>
    <row r="2168" spans="1:3" ht="12.75">
      <c r="A2168" s="240" t="s">
        <v>1746</v>
      </c>
      <c r="B2168" s="240" t="s">
        <v>4691</v>
      </c>
      <c r="C2168" s="240" t="s">
        <v>2047</v>
      </c>
    </row>
    <row r="2169" spans="1:3" ht="12.75">
      <c r="A2169" s="241" t="s">
        <v>1747</v>
      </c>
      <c r="B2169" s="241" t="s">
        <v>4692</v>
      </c>
      <c r="C2169" s="241" t="s">
        <v>3158</v>
      </c>
    </row>
    <row r="2170" spans="1:3" ht="12.75">
      <c r="A2170" s="240" t="s">
        <v>1748</v>
      </c>
      <c r="B2170" s="240" t="s">
        <v>5374</v>
      </c>
      <c r="C2170" s="240" t="s">
        <v>1049</v>
      </c>
    </row>
    <row r="2171" spans="1:3" ht="12.75">
      <c r="A2171" s="241" t="s">
        <v>1749</v>
      </c>
      <c r="B2171" s="241" t="s">
        <v>4693</v>
      </c>
      <c r="C2171" s="241" t="s">
        <v>1797</v>
      </c>
    </row>
    <row r="2172" spans="1:3" ht="12.75">
      <c r="A2172" s="240" t="s">
        <v>1750</v>
      </c>
      <c r="B2172" s="240" t="s">
        <v>4694</v>
      </c>
      <c r="C2172" s="240" t="s">
        <v>2043</v>
      </c>
    </row>
    <row r="2173" spans="1:3" ht="12.75">
      <c r="A2173" s="241" t="s">
        <v>1751</v>
      </c>
      <c r="B2173" s="241" t="s">
        <v>4695</v>
      </c>
      <c r="C2173" s="241" t="s">
        <v>1797</v>
      </c>
    </row>
    <row r="2174" spans="1:3" ht="12.75">
      <c r="A2174" s="240" t="s">
        <v>1752</v>
      </c>
      <c r="B2174" s="240" t="s">
        <v>4696</v>
      </c>
      <c r="C2174" s="240" t="s">
        <v>1797</v>
      </c>
    </row>
    <row r="2175" spans="1:3" ht="12.75">
      <c r="A2175" s="241" t="s">
        <v>1753</v>
      </c>
      <c r="B2175" s="241" t="s">
        <v>4697</v>
      </c>
      <c r="C2175" s="241" t="s">
        <v>1797</v>
      </c>
    </row>
    <row r="2176" spans="1:3" ht="12.75">
      <c r="A2176" s="240" t="s">
        <v>1754</v>
      </c>
      <c r="B2176" s="240" t="s">
        <v>5610</v>
      </c>
      <c r="C2176" s="240" t="s">
        <v>866</v>
      </c>
    </row>
    <row r="2177" spans="1:3" ht="12.75">
      <c r="A2177" s="241" t="s">
        <v>1755</v>
      </c>
      <c r="B2177" s="241" t="s">
        <v>4698</v>
      </c>
      <c r="C2177" s="241" t="s">
        <v>1797</v>
      </c>
    </row>
    <row r="2178" spans="1:3" ht="12.75">
      <c r="A2178" s="240" t="s">
        <v>447</v>
      </c>
      <c r="B2178" s="240" t="s">
        <v>4699</v>
      </c>
      <c r="C2178" s="240" t="s">
        <v>1073</v>
      </c>
    </row>
    <row r="2179" spans="1:3" ht="12.75">
      <c r="A2179" s="241" t="s">
        <v>448</v>
      </c>
      <c r="B2179" s="241" t="s">
        <v>4700</v>
      </c>
      <c r="C2179" s="241" t="s">
        <v>1947</v>
      </c>
    </row>
    <row r="2180" spans="1:3" ht="12.75">
      <c r="A2180" s="240" t="s">
        <v>449</v>
      </c>
      <c r="B2180" s="240" t="s">
        <v>4701</v>
      </c>
      <c r="C2180" s="240" t="s">
        <v>1799</v>
      </c>
    </row>
    <row r="2181" spans="1:3" ht="12.75">
      <c r="A2181" s="241" t="s">
        <v>450</v>
      </c>
      <c r="B2181" s="241" t="s">
        <v>4702</v>
      </c>
      <c r="C2181" s="241" t="s">
        <v>2532</v>
      </c>
    </row>
    <row r="2182" spans="1:3" ht="12.75">
      <c r="A2182" s="240" t="s">
        <v>451</v>
      </c>
      <c r="B2182" s="240" t="s">
        <v>4703</v>
      </c>
      <c r="C2182" s="240" t="s">
        <v>1850</v>
      </c>
    </row>
    <row r="2183" spans="1:3" ht="12.75">
      <c r="A2183" s="241" t="s">
        <v>452</v>
      </c>
      <c r="B2183" s="241" t="s">
        <v>4704</v>
      </c>
      <c r="C2183" s="241" t="s">
        <v>453</v>
      </c>
    </row>
    <row r="2184" spans="1:3" ht="12.75">
      <c r="A2184" s="240" t="s">
        <v>454</v>
      </c>
      <c r="B2184" s="240" t="s">
        <v>4705</v>
      </c>
      <c r="C2184" s="240" t="s">
        <v>453</v>
      </c>
    </row>
    <row r="2185" spans="1:3" ht="12.75">
      <c r="A2185" s="241" t="s">
        <v>455</v>
      </c>
      <c r="B2185" s="241" t="s">
        <v>4706</v>
      </c>
      <c r="C2185" s="241" t="s">
        <v>3323</v>
      </c>
    </row>
    <row r="2186" spans="1:3" ht="12.75">
      <c r="A2186" s="240" t="s">
        <v>456</v>
      </c>
      <c r="B2186" s="240" t="s">
        <v>4707</v>
      </c>
      <c r="C2186" s="240" t="s">
        <v>866</v>
      </c>
    </row>
    <row r="2187" spans="1:3" ht="12.75">
      <c r="A2187" s="241" t="s">
        <v>457</v>
      </c>
      <c r="B2187" s="241" t="s">
        <v>4708</v>
      </c>
      <c r="C2187" s="241" t="s">
        <v>1985</v>
      </c>
    </row>
    <row r="2188" spans="1:3" ht="12.75">
      <c r="A2188" s="240" t="s">
        <v>458</v>
      </c>
      <c r="B2188" s="240" t="s">
        <v>4709</v>
      </c>
      <c r="C2188" s="240" t="s">
        <v>2047</v>
      </c>
    </row>
    <row r="2189" spans="1:3" ht="12.75">
      <c r="A2189" s="241" t="s">
        <v>459</v>
      </c>
      <c r="B2189" s="241" t="s">
        <v>4710</v>
      </c>
      <c r="C2189" s="241" t="s">
        <v>866</v>
      </c>
    </row>
    <row r="2190" spans="1:3" ht="12.75">
      <c r="A2190" s="240" t="s">
        <v>460</v>
      </c>
      <c r="B2190" s="240" t="s">
        <v>4711</v>
      </c>
      <c r="C2190" s="240" t="s">
        <v>1949</v>
      </c>
    </row>
    <row r="2191" spans="1:3" ht="12.75">
      <c r="A2191" s="241" t="s">
        <v>461</v>
      </c>
      <c r="B2191" s="241" t="s">
        <v>4712</v>
      </c>
      <c r="C2191" s="241" t="s">
        <v>3165</v>
      </c>
    </row>
    <row r="2192" spans="1:3" ht="12.75">
      <c r="A2192" s="240" t="s">
        <v>462</v>
      </c>
      <c r="B2192" s="240" t="s">
        <v>4713</v>
      </c>
      <c r="C2192" s="240" t="s">
        <v>3194</v>
      </c>
    </row>
    <row r="2193" spans="1:3" ht="12.75">
      <c r="A2193" s="241" t="s">
        <v>487</v>
      </c>
      <c r="B2193" s="241" t="s">
        <v>4714</v>
      </c>
      <c r="C2193" s="241" t="s">
        <v>1797</v>
      </c>
    </row>
    <row r="2194" spans="1:3" ht="12.75">
      <c r="A2194" s="240" t="s">
        <v>488</v>
      </c>
      <c r="B2194" s="240" t="s">
        <v>4715</v>
      </c>
      <c r="C2194" s="240" t="s">
        <v>388</v>
      </c>
    </row>
    <row r="2195" spans="1:3" ht="12.75">
      <c r="A2195" s="241" t="s">
        <v>489</v>
      </c>
      <c r="B2195" s="241" t="s">
        <v>4716</v>
      </c>
      <c r="C2195" s="241" t="s">
        <v>1953</v>
      </c>
    </row>
    <row r="2196" spans="1:3" ht="12.75">
      <c r="A2196" s="240" t="s">
        <v>490</v>
      </c>
      <c r="B2196" s="240" t="s">
        <v>4717</v>
      </c>
      <c r="C2196" s="240" t="s">
        <v>1044</v>
      </c>
    </row>
    <row r="2197" spans="1:3" ht="12.75">
      <c r="A2197" s="241" t="s">
        <v>491</v>
      </c>
      <c r="B2197" s="241" t="s">
        <v>5611</v>
      </c>
      <c r="C2197" s="241" t="s">
        <v>1797</v>
      </c>
    </row>
    <row r="2198" spans="1:3" ht="12.75">
      <c r="A2198" s="240" t="s">
        <v>492</v>
      </c>
      <c r="B2198" s="240" t="s">
        <v>4718</v>
      </c>
      <c r="C2198" s="240" t="s">
        <v>1061</v>
      </c>
    </row>
    <row r="2199" spans="1:3" ht="12.75">
      <c r="A2199" s="241" t="s">
        <v>493</v>
      </c>
      <c r="B2199" s="241" t="s">
        <v>4719</v>
      </c>
      <c r="C2199" s="241" t="s">
        <v>2042</v>
      </c>
    </row>
    <row r="2200" spans="1:3" ht="12.75">
      <c r="A2200" s="240" t="s">
        <v>494</v>
      </c>
      <c r="B2200" s="240" t="s">
        <v>4720</v>
      </c>
      <c r="C2200" s="240" t="s">
        <v>1050</v>
      </c>
    </row>
    <row r="2201" spans="1:3" ht="12.75">
      <c r="A2201" s="241" t="s">
        <v>495</v>
      </c>
      <c r="B2201" s="241" t="s">
        <v>4721</v>
      </c>
      <c r="C2201" s="241" t="s">
        <v>496</v>
      </c>
    </row>
    <row r="2202" spans="1:3" ht="12.75">
      <c r="A2202" s="240" t="s">
        <v>497</v>
      </c>
      <c r="B2202" s="240" t="s">
        <v>4722</v>
      </c>
      <c r="C2202" s="240" t="s">
        <v>3241</v>
      </c>
    </row>
    <row r="2203" spans="1:3" ht="12.75">
      <c r="A2203" s="241" t="s">
        <v>498</v>
      </c>
      <c r="B2203" s="241" t="s">
        <v>4723</v>
      </c>
      <c r="C2203" s="241" t="s">
        <v>1797</v>
      </c>
    </row>
    <row r="2204" spans="1:3" ht="12.75">
      <c r="A2204" s="240" t="s">
        <v>499</v>
      </c>
      <c r="B2204" s="240" t="s">
        <v>500</v>
      </c>
      <c r="C2204" s="240" t="s">
        <v>1797</v>
      </c>
    </row>
    <row r="2205" spans="1:3" ht="12.75">
      <c r="A2205" s="241" t="s">
        <v>501</v>
      </c>
      <c r="B2205" s="241" t="s">
        <v>502</v>
      </c>
      <c r="C2205" s="241" t="s">
        <v>1850</v>
      </c>
    </row>
    <row r="2206" spans="1:3" ht="12.75">
      <c r="A2206" s="240" t="s">
        <v>503</v>
      </c>
      <c r="B2206" s="240" t="s">
        <v>4724</v>
      </c>
      <c r="C2206" s="240" t="s">
        <v>1797</v>
      </c>
    </row>
    <row r="2207" spans="1:3" ht="12.75">
      <c r="A2207" s="241" t="s">
        <v>504</v>
      </c>
      <c r="B2207" s="241" t="s">
        <v>4725</v>
      </c>
      <c r="C2207" s="241" t="s">
        <v>1797</v>
      </c>
    </row>
    <row r="2208" spans="1:3" ht="12.75">
      <c r="A2208" s="240" t="s">
        <v>505</v>
      </c>
      <c r="B2208" s="240" t="s">
        <v>506</v>
      </c>
      <c r="C2208" s="240" t="s">
        <v>866</v>
      </c>
    </row>
    <row r="2209" spans="1:3" ht="12.75">
      <c r="A2209" s="241" t="s">
        <v>507</v>
      </c>
      <c r="B2209" s="241" t="s">
        <v>4726</v>
      </c>
      <c r="C2209" s="241" t="s">
        <v>2047</v>
      </c>
    </row>
    <row r="2210" spans="1:3" ht="12.75">
      <c r="A2210" s="240" t="s">
        <v>508</v>
      </c>
      <c r="B2210" s="240" t="s">
        <v>4727</v>
      </c>
      <c r="C2210" s="240" t="s">
        <v>1799</v>
      </c>
    </row>
    <row r="2211" spans="1:3" ht="12.75">
      <c r="A2211" s="241" t="s">
        <v>3</v>
      </c>
      <c r="B2211" s="241" t="s">
        <v>4</v>
      </c>
      <c r="C2211" s="241" t="s">
        <v>2042</v>
      </c>
    </row>
    <row r="2212" spans="1:3" ht="12.75">
      <c r="A2212" s="240" t="s">
        <v>5</v>
      </c>
      <c r="B2212" s="240" t="s">
        <v>4728</v>
      </c>
      <c r="C2212" s="240" t="s">
        <v>1985</v>
      </c>
    </row>
    <row r="2213" spans="1:3" ht="12.75">
      <c r="A2213" s="241" t="s">
        <v>6</v>
      </c>
      <c r="B2213" s="241" t="s">
        <v>4729</v>
      </c>
      <c r="C2213" s="241" t="s">
        <v>2047</v>
      </c>
    </row>
    <row r="2214" spans="1:3" ht="12.75">
      <c r="A2214" s="240" t="s">
        <v>7</v>
      </c>
      <c r="B2214" s="240" t="s">
        <v>8</v>
      </c>
      <c r="C2214" s="240" t="s">
        <v>3194</v>
      </c>
    </row>
    <row r="2215" spans="1:3" ht="12.75">
      <c r="A2215" s="241" t="s">
        <v>9</v>
      </c>
      <c r="B2215" s="241" t="s">
        <v>4730</v>
      </c>
      <c r="C2215" s="241" t="s">
        <v>1073</v>
      </c>
    </row>
    <row r="2216" spans="1:3" ht="12.75">
      <c r="A2216" s="240" t="s">
        <v>10</v>
      </c>
      <c r="B2216" s="240" t="s">
        <v>11</v>
      </c>
      <c r="C2216" s="240" t="s">
        <v>3194</v>
      </c>
    </row>
    <row r="2217" spans="1:3" ht="12.75">
      <c r="A2217" s="241" t="s">
        <v>12</v>
      </c>
      <c r="B2217" s="241" t="s">
        <v>4731</v>
      </c>
      <c r="C2217" s="241" t="s">
        <v>3167</v>
      </c>
    </row>
    <row r="2218" spans="1:3" ht="12.75">
      <c r="A2218" s="240" t="s">
        <v>13</v>
      </c>
      <c r="B2218" s="240" t="s">
        <v>4732</v>
      </c>
      <c r="C2218" s="240" t="s">
        <v>1985</v>
      </c>
    </row>
    <row r="2219" spans="1:3" ht="12.75">
      <c r="A2219" s="241" t="s">
        <v>14</v>
      </c>
      <c r="B2219" s="241" t="s">
        <v>4733</v>
      </c>
      <c r="C2219" s="241" t="s">
        <v>1797</v>
      </c>
    </row>
    <row r="2220" spans="1:3" ht="12.75">
      <c r="A2220" s="240" t="s">
        <v>15</v>
      </c>
      <c r="B2220" s="240" t="s">
        <v>4734</v>
      </c>
      <c r="C2220" s="240" t="s">
        <v>1066</v>
      </c>
    </row>
    <row r="2221" spans="1:3" ht="12.75">
      <c r="A2221" s="241" t="s">
        <v>16</v>
      </c>
      <c r="B2221" s="241" t="s">
        <v>4735</v>
      </c>
      <c r="C2221" s="241" t="s">
        <v>2711</v>
      </c>
    </row>
    <row r="2222" spans="1:3" ht="12.75">
      <c r="A2222" s="240" t="s">
        <v>17</v>
      </c>
      <c r="B2222" s="240" t="s">
        <v>4736</v>
      </c>
      <c r="C2222" s="240" t="s">
        <v>2711</v>
      </c>
    </row>
    <row r="2223" spans="1:3" ht="12.75">
      <c r="A2223" s="241" t="s">
        <v>18</v>
      </c>
      <c r="B2223" s="241" t="s">
        <v>19</v>
      </c>
      <c r="C2223" s="241" t="s">
        <v>866</v>
      </c>
    </row>
    <row r="2224" spans="1:3" ht="12.75">
      <c r="A2224" s="240" t="s">
        <v>20</v>
      </c>
      <c r="B2224" s="240" t="s">
        <v>4737</v>
      </c>
      <c r="C2224" s="240" t="s">
        <v>3158</v>
      </c>
    </row>
    <row r="2225" spans="1:3" ht="12.75">
      <c r="A2225" s="241" t="s">
        <v>21</v>
      </c>
      <c r="B2225" s="241" t="s">
        <v>4738</v>
      </c>
      <c r="C2225" s="241" t="s">
        <v>866</v>
      </c>
    </row>
    <row r="2226" spans="1:3" ht="12.75">
      <c r="A2226" s="240" t="s">
        <v>22</v>
      </c>
      <c r="B2226" s="240" t="s">
        <v>4739</v>
      </c>
      <c r="C2226" s="240" t="s">
        <v>1799</v>
      </c>
    </row>
    <row r="2227" spans="1:3" ht="12.75">
      <c r="A2227" s="241" t="s">
        <v>23</v>
      </c>
      <c r="B2227" s="241" t="s">
        <v>4740</v>
      </c>
      <c r="C2227" s="241" t="s">
        <v>1074</v>
      </c>
    </row>
    <row r="2228" spans="1:3" ht="12.75">
      <c r="A2228" s="240" t="s">
        <v>24</v>
      </c>
      <c r="B2228" s="240" t="s">
        <v>4741</v>
      </c>
      <c r="C2228" s="240" t="s">
        <v>1947</v>
      </c>
    </row>
    <row r="2229" spans="1:3" ht="12.75">
      <c r="A2229" s="241" t="s">
        <v>25</v>
      </c>
      <c r="B2229" s="241" t="s">
        <v>4742</v>
      </c>
      <c r="C2229" s="241" t="s">
        <v>2532</v>
      </c>
    </row>
    <row r="2230" spans="1:3" ht="12.75">
      <c r="A2230" s="240" t="s">
        <v>26</v>
      </c>
      <c r="B2230" s="240" t="s">
        <v>4743</v>
      </c>
      <c r="C2230" s="240" t="s">
        <v>453</v>
      </c>
    </row>
    <row r="2231" spans="1:3" ht="12.75">
      <c r="A2231" s="241" t="s">
        <v>27</v>
      </c>
      <c r="B2231" s="241" t="s">
        <v>4744</v>
      </c>
      <c r="C2231" s="241" t="s">
        <v>3167</v>
      </c>
    </row>
    <row r="2232" spans="1:3" ht="12.75">
      <c r="A2232" s="240" t="s">
        <v>28</v>
      </c>
      <c r="B2232" s="240" t="s">
        <v>5062</v>
      </c>
      <c r="C2232" s="240" t="s">
        <v>1947</v>
      </c>
    </row>
    <row r="2233" spans="1:3" ht="12.75">
      <c r="A2233" s="241" t="s">
        <v>29</v>
      </c>
      <c r="B2233" s="241" t="s">
        <v>30</v>
      </c>
      <c r="C2233" s="241" t="s">
        <v>1850</v>
      </c>
    </row>
    <row r="2234" spans="1:3" ht="12.75">
      <c r="A2234" s="240" t="s">
        <v>31</v>
      </c>
      <c r="B2234" s="240" t="s">
        <v>4745</v>
      </c>
      <c r="C2234" s="240" t="s">
        <v>1946</v>
      </c>
    </row>
    <row r="2235" spans="1:3" ht="12.75">
      <c r="A2235" s="241" t="s">
        <v>32</v>
      </c>
      <c r="B2235" s="241" t="s">
        <v>4746</v>
      </c>
      <c r="C2235" s="241" t="s">
        <v>3183</v>
      </c>
    </row>
    <row r="2236" spans="1:3" ht="12.75">
      <c r="A2236" s="240" t="s">
        <v>33</v>
      </c>
      <c r="B2236" s="240" t="s">
        <v>4747</v>
      </c>
      <c r="C2236" s="240" t="s">
        <v>3183</v>
      </c>
    </row>
    <row r="2237" spans="1:3" ht="12.75">
      <c r="A2237" s="241" t="s">
        <v>34</v>
      </c>
      <c r="B2237" s="241" t="s">
        <v>4748</v>
      </c>
      <c r="C2237" s="241" t="s">
        <v>2043</v>
      </c>
    </row>
    <row r="2238" spans="1:3" ht="12.75">
      <c r="A2238" s="240" t="s">
        <v>35</v>
      </c>
      <c r="B2238" s="240" t="s">
        <v>4749</v>
      </c>
      <c r="C2238" s="240" t="s">
        <v>36</v>
      </c>
    </row>
    <row r="2239" spans="1:3" ht="12.75">
      <c r="A2239" s="241" t="s">
        <v>37</v>
      </c>
      <c r="B2239" s="241" t="s">
        <v>4750</v>
      </c>
      <c r="C2239" s="241" t="s">
        <v>3216</v>
      </c>
    </row>
    <row r="2240" spans="1:3" ht="12.75">
      <c r="A2240" s="240" t="s">
        <v>38</v>
      </c>
      <c r="B2240" s="240" t="s">
        <v>4751</v>
      </c>
      <c r="C2240" s="240" t="s">
        <v>3167</v>
      </c>
    </row>
    <row r="2241" spans="1:3" ht="12.75">
      <c r="A2241" s="241" t="s">
        <v>39</v>
      </c>
      <c r="B2241" s="241" t="s">
        <v>4752</v>
      </c>
      <c r="C2241" s="241" t="s">
        <v>1797</v>
      </c>
    </row>
    <row r="2242" spans="1:3" ht="12.75">
      <c r="A2242" s="240" t="s">
        <v>40</v>
      </c>
      <c r="B2242" s="240" t="s">
        <v>4753</v>
      </c>
      <c r="C2242" s="240" t="s">
        <v>1797</v>
      </c>
    </row>
    <row r="2243" spans="1:3" ht="12.75">
      <c r="A2243" s="241" t="s">
        <v>41</v>
      </c>
      <c r="B2243" s="241" t="s">
        <v>4754</v>
      </c>
      <c r="C2243" s="241" t="s">
        <v>1949</v>
      </c>
    </row>
    <row r="2244" spans="1:3" ht="12.75">
      <c r="A2244" s="240" t="s">
        <v>1616</v>
      </c>
      <c r="B2244" s="240" t="s">
        <v>1617</v>
      </c>
      <c r="C2244" s="240" t="s">
        <v>2042</v>
      </c>
    </row>
    <row r="2245" spans="1:3" ht="12.75">
      <c r="A2245" s="241" t="s">
        <v>1618</v>
      </c>
      <c r="B2245" s="241" t="s">
        <v>4755</v>
      </c>
      <c r="C2245" s="241" t="s">
        <v>1049</v>
      </c>
    </row>
    <row r="2246" spans="1:3" ht="12.75">
      <c r="A2246" s="240" t="s">
        <v>1619</v>
      </c>
      <c r="B2246" s="240" t="s">
        <v>4756</v>
      </c>
      <c r="C2246" s="240" t="s">
        <v>1985</v>
      </c>
    </row>
    <row r="2247" spans="1:3" ht="12.75">
      <c r="A2247" s="241" t="s">
        <v>1620</v>
      </c>
      <c r="B2247" s="241" t="s">
        <v>4757</v>
      </c>
      <c r="C2247" s="241" t="s">
        <v>1797</v>
      </c>
    </row>
    <row r="2248" spans="1:3" ht="12.75">
      <c r="A2248" s="240" t="s">
        <v>1621</v>
      </c>
      <c r="B2248" s="240" t="s">
        <v>4758</v>
      </c>
      <c r="C2248" s="240" t="s">
        <v>2047</v>
      </c>
    </row>
    <row r="2249" spans="1:3" ht="12.75">
      <c r="A2249" s="241" t="s">
        <v>1622</v>
      </c>
      <c r="B2249" s="241" t="s">
        <v>1623</v>
      </c>
      <c r="C2249" s="241" t="s">
        <v>3230</v>
      </c>
    </row>
    <row r="2250" spans="1:3" ht="12.75">
      <c r="A2250" s="240" t="s">
        <v>1624</v>
      </c>
      <c r="B2250" s="240" t="s">
        <v>4759</v>
      </c>
      <c r="C2250" s="240" t="s">
        <v>2532</v>
      </c>
    </row>
    <row r="2251" spans="1:3" ht="12.75">
      <c r="A2251" s="241" t="s">
        <v>1625</v>
      </c>
      <c r="B2251" s="241" t="s">
        <v>4760</v>
      </c>
      <c r="C2251" s="241" t="s">
        <v>1797</v>
      </c>
    </row>
    <row r="2252" spans="1:3" ht="12.75">
      <c r="A2252" s="240" t="s">
        <v>1626</v>
      </c>
      <c r="B2252" s="240" t="s">
        <v>4761</v>
      </c>
      <c r="C2252" s="240" t="s">
        <v>3230</v>
      </c>
    </row>
    <row r="2253" spans="1:3" ht="12.75">
      <c r="A2253" s="241" t="s">
        <v>1627</v>
      </c>
      <c r="B2253" s="241" t="s">
        <v>1628</v>
      </c>
      <c r="C2253" s="241" t="s">
        <v>3167</v>
      </c>
    </row>
    <row r="2254" spans="1:3" ht="12.75">
      <c r="A2254" s="240" t="s">
        <v>1629</v>
      </c>
      <c r="B2254" s="240" t="s">
        <v>4762</v>
      </c>
      <c r="C2254" s="240" t="s">
        <v>1797</v>
      </c>
    </row>
    <row r="2255" spans="1:3" ht="12.75">
      <c r="A2255" s="241" t="s">
        <v>1630</v>
      </c>
      <c r="B2255" s="241" t="s">
        <v>1631</v>
      </c>
      <c r="C2255" s="241" t="s">
        <v>1049</v>
      </c>
    </row>
    <row r="2256" spans="1:3" ht="12.75">
      <c r="A2256" s="240" t="s">
        <v>1632</v>
      </c>
      <c r="B2256" s="240" t="s">
        <v>4763</v>
      </c>
      <c r="C2256" s="240" t="s">
        <v>3277</v>
      </c>
    </row>
    <row r="2257" spans="1:3" ht="12.75">
      <c r="A2257" s="241" t="s">
        <v>1633</v>
      </c>
      <c r="B2257" s="241" t="s">
        <v>4764</v>
      </c>
      <c r="C2257" s="241" t="s">
        <v>3230</v>
      </c>
    </row>
    <row r="2258" spans="1:3" ht="12.75">
      <c r="A2258" s="240" t="s">
        <v>1634</v>
      </c>
      <c r="B2258" s="240" t="s">
        <v>5473</v>
      </c>
      <c r="C2258" s="240" t="s">
        <v>1797</v>
      </c>
    </row>
    <row r="2259" spans="1:3" ht="12.75">
      <c r="A2259" s="241" t="s">
        <v>1635</v>
      </c>
      <c r="B2259" s="241" t="s">
        <v>1636</v>
      </c>
      <c r="C2259" s="241" t="s">
        <v>3216</v>
      </c>
    </row>
    <row r="2260" spans="1:3" ht="12.75">
      <c r="A2260" s="240" t="s">
        <v>1637</v>
      </c>
      <c r="B2260" s="240" t="s">
        <v>4765</v>
      </c>
      <c r="C2260" s="240" t="s">
        <v>1797</v>
      </c>
    </row>
    <row r="2261" spans="1:3" ht="12.75">
      <c r="A2261" s="241" t="s">
        <v>1638</v>
      </c>
      <c r="B2261" s="241" t="s">
        <v>4766</v>
      </c>
      <c r="C2261" s="241" t="s">
        <v>2043</v>
      </c>
    </row>
    <row r="2262" spans="1:3" ht="12.75">
      <c r="A2262" s="240" t="s">
        <v>1639</v>
      </c>
      <c r="B2262" s="240" t="s">
        <v>5375</v>
      </c>
      <c r="C2262" s="240" t="s">
        <v>1797</v>
      </c>
    </row>
    <row r="2263" spans="1:3" ht="12.75">
      <c r="A2263" s="241" t="s">
        <v>1640</v>
      </c>
      <c r="B2263" s="241" t="s">
        <v>4767</v>
      </c>
      <c r="C2263" s="241" t="s">
        <v>1049</v>
      </c>
    </row>
    <row r="2264" spans="1:3" ht="12.75">
      <c r="A2264" s="240" t="s">
        <v>1641</v>
      </c>
      <c r="B2264" s="240" t="s">
        <v>4768</v>
      </c>
      <c r="C2264" s="240" t="s">
        <v>1317</v>
      </c>
    </row>
    <row r="2265" spans="1:3" ht="12.75">
      <c r="A2265" s="241" t="s">
        <v>1642</v>
      </c>
      <c r="B2265" s="241" t="s">
        <v>4769</v>
      </c>
      <c r="C2265" s="241" t="s">
        <v>3167</v>
      </c>
    </row>
    <row r="2266" spans="1:3" ht="12.75">
      <c r="A2266" s="240" t="s">
        <v>1643</v>
      </c>
      <c r="B2266" s="240" t="s">
        <v>4770</v>
      </c>
      <c r="C2266" s="240" t="s">
        <v>1073</v>
      </c>
    </row>
    <row r="2267" spans="1:3" ht="12.75">
      <c r="A2267" s="241" t="s">
        <v>1644</v>
      </c>
      <c r="B2267" s="241" t="s">
        <v>4771</v>
      </c>
      <c r="C2267" s="241" t="s">
        <v>3170</v>
      </c>
    </row>
    <row r="2268" spans="1:3" ht="12.75">
      <c r="A2268" s="240" t="s">
        <v>1645</v>
      </c>
      <c r="B2268" s="240" t="s">
        <v>4772</v>
      </c>
      <c r="C2268" s="240" t="s">
        <v>1985</v>
      </c>
    </row>
    <row r="2269" spans="1:3" ht="12.75">
      <c r="A2269" s="241" t="s">
        <v>1646</v>
      </c>
      <c r="B2269" s="241" t="s">
        <v>1647</v>
      </c>
      <c r="C2269" s="241" t="s">
        <v>1058</v>
      </c>
    </row>
    <row r="2270" spans="1:3" ht="12.75">
      <c r="A2270" s="240" t="s">
        <v>1648</v>
      </c>
      <c r="B2270" s="240" t="s">
        <v>1649</v>
      </c>
      <c r="C2270" s="240" t="s">
        <v>1058</v>
      </c>
    </row>
    <row r="2271" spans="1:3" ht="12.75">
      <c r="A2271" s="241" t="s">
        <v>1650</v>
      </c>
      <c r="B2271" s="241" t="s">
        <v>4773</v>
      </c>
      <c r="C2271" s="241" t="s">
        <v>866</v>
      </c>
    </row>
    <row r="2272" spans="1:3" ht="12.75">
      <c r="A2272" s="240" t="s">
        <v>1651</v>
      </c>
      <c r="B2272" s="240" t="s">
        <v>4774</v>
      </c>
      <c r="C2272" s="240" t="s">
        <v>1073</v>
      </c>
    </row>
    <row r="2273" spans="1:3" ht="12.75">
      <c r="A2273" s="241" t="s">
        <v>1652</v>
      </c>
      <c r="B2273" s="241" t="s">
        <v>4775</v>
      </c>
      <c r="C2273" s="241" t="s">
        <v>866</v>
      </c>
    </row>
    <row r="2274" spans="1:3" ht="12.75">
      <c r="A2274" s="240" t="s">
        <v>1653</v>
      </c>
      <c r="B2274" s="240" t="s">
        <v>4776</v>
      </c>
      <c r="C2274" s="240" t="s">
        <v>1985</v>
      </c>
    </row>
    <row r="2275" spans="1:3" ht="12.75">
      <c r="A2275" s="241" t="s">
        <v>1654</v>
      </c>
      <c r="B2275" s="241" t="s">
        <v>1655</v>
      </c>
      <c r="C2275" s="241" t="s">
        <v>2042</v>
      </c>
    </row>
    <row r="2276" spans="1:3" ht="12.75">
      <c r="A2276" s="240" t="s">
        <v>1656</v>
      </c>
      <c r="B2276" s="240" t="s">
        <v>1657</v>
      </c>
      <c r="C2276" s="240" t="s">
        <v>1052</v>
      </c>
    </row>
    <row r="2277" spans="1:3" ht="12.75">
      <c r="A2277" s="241" t="s">
        <v>1658</v>
      </c>
      <c r="B2277" s="241" t="s">
        <v>4777</v>
      </c>
      <c r="C2277" s="241" t="s">
        <v>2042</v>
      </c>
    </row>
    <row r="2278" spans="1:3" ht="12.75">
      <c r="A2278" s="240" t="s">
        <v>1659</v>
      </c>
      <c r="B2278" s="240" t="s">
        <v>1660</v>
      </c>
      <c r="C2278" s="240" t="s">
        <v>1049</v>
      </c>
    </row>
    <row r="2279" spans="1:3" ht="12.75">
      <c r="A2279" s="241" t="s">
        <v>1661</v>
      </c>
      <c r="B2279" s="241" t="s">
        <v>4778</v>
      </c>
      <c r="C2279" s="241" t="s">
        <v>2043</v>
      </c>
    </row>
    <row r="2280" spans="1:3" ht="12.75">
      <c r="A2280" s="240" t="s">
        <v>1662</v>
      </c>
      <c r="B2280" s="240" t="s">
        <v>4779</v>
      </c>
      <c r="C2280" s="240" t="s">
        <v>1797</v>
      </c>
    </row>
    <row r="2281" spans="1:3" ht="12.75">
      <c r="A2281" s="241" t="s">
        <v>1663</v>
      </c>
      <c r="B2281" s="241" t="s">
        <v>1664</v>
      </c>
      <c r="C2281" s="241" t="s">
        <v>1797</v>
      </c>
    </row>
    <row r="2282" spans="1:3" ht="12.75">
      <c r="A2282" s="240" t="s">
        <v>1665</v>
      </c>
      <c r="B2282" s="240" t="s">
        <v>4780</v>
      </c>
      <c r="C2282" s="240" t="s">
        <v>4401</v>
      </c>
    </row>
    <row r="2283" spans="1:3" ht="12.75">
      <c r="A2283" s="241" t="s">
        <v>1666</v>
      </c>
      <c r="B2283" s="241" t="s">
        <v>4781</v>
      </c>
      <c r="C2283" s="241" t="s">
        <v>3174</v>
      </c>
    </row>
    <row r="2284" spans="1:3" ht="12.75">
      <c r="A2284" s="240" t="s">
        <v>1667</v>
      </c>
      <c r="B2284" s="240" t="s">
        <v>4782</v>
      </c>
      <c r="C2284" s="240" t="s">
        <v>1049</v>
      </c>
    </row>
    <row r="2285" spans="1:3" ht="12.75">
      <c r="A2285" s="241" t="s">
        <v>1668</v>
      </c>
      <c r="B2285" s="241" t="s">
        <v>4783</v>
      </c>
      <c r="C2285" s="241" t="s">
        <v>1061</v>
      </c>
    </row>
    <row r="2286" spans="1:3" ht="12.75">
      <c r="A2286" s="240" t="s">
        <v>2103</v>
      </c>
      <c r="B2286" s="240" t="s">
        <v>4784</v>
      </c>
      <c r="C2286" s="240" t="s">
        <v>3167</v>
      </c>
    </row>
    <row r="2287" spans="1:3" ht="12.75">
      <c r="A2287" s="241" t="s">
        <v>2104</v>
      </c>
      <c r="B2287" s="241" t="s">
        <v>4785</v>
      </c>
      <c r="C2287" s="241" t="s">
        <v>1061</v>
      </c>
    </row>
    <row r="2288" spans="1:3" ht="12.75">
      <c r="A2288" s="240" t="s">
        <v>2105</v>
      </c>
      <c r="B2288" s="240" t="s">
        <v>4786</v>
      </c>
      <c r="C2288" s="240" t="s">
        <v>2805</v>
      </c>
    </row>
    <row r="2289" spans="1:3" ht="12.75">
      <c r="A2289" s="241" t="s">
        <v>2106</v>
      </c>
      <c r="B2289" s="241" t="s">
        <v>4787</v>
      </c>
      <c r="C2289" s="241" t="s">
        <v>1797</v>
      </c>
    </row>
    <row r="2290" spans="1:3" ht="12.75">
      <c r="A2290" s="240" t="s">
        <v>2107</v>
      </c>
      <c r="B2290" s="240" t="s">
        <v>4788</v>
      </c>
      <c r="C2290" s="240" t="s">
        <v>1797</v>
      </c>
    </row>
    <row r="2291" spans="1:3" ht="12.75">
      <c r="A2291" s="241" t="s">
        <v>2108</v>
      </c>
      <c r="B2291" s="241" t="s">
        <v>4789</v>
      </c>
      <c r="C2291" s="241" t="s">
        <v>2109</v>
      </c>
    </row>
    <row r="2292" spans="1:3" ht="12.75">
      <c r="A2292" s="240" t="s">
        <v>2110</v>
      </c>
      <c r="B2292" s="240" t="s">
        <v>4790</v>
      </c>
      <c r="C2292" s="240" t="s">
        <v>1797</v>
      </c>
    </row>
    <row r="2293" spans="1:3" ht="12.75">
      <c r="A2293" s="241" t="s">
        <v>2111</v>
      </c>
      <c r="B2293" s="241" t="s">
        <v>4791</v>
      </c>
      <c r="C2293" s="241" t="s">
        <v>1061</v>
      </c>
    </row>
    <row r="2294" spans="1:3" ht="12.75">
      <c r="A2294" s="240" t="s">
        <v>2112</v>
      </c>
      <c r="B2294" s="240" t="s">
        <v>4792</v>
      </c>
      <c r="C2294" s="240" t="s">
        <v>1061</v>
      </c>
    </row>
    <row r="2295" spans="1:3" ht="12.75">
      <c r="A2295" s="241" t="s">
        <v>2113</v>
      </c>
      <c r="B2295" s="241" t="s">
        <v>4793</v>
      </c>
      <c r="C2295" s="241" t="s">
        <v>1061</v>
      </c>
    </row>
    <row r="2296" spans="1:3" ht="12.75">
      <c r="A2296" s="240" t="s">
        <v>2114</v>
      </c>
      <c r="B2296" s="240" t="s">
        <v>2115</v>
      </c>
      <c r="C2296" s="240" t="s">
        <v>1049</v>
      </c>
    </row>
    <row r="2297" spans="1:3" ht="12.75">
      <c r="A2297" s="241" t="s">
        <v>2116</v>
      </c>
      <c r="B2297" s="241" t="s">
        <v>4794</v>
      </c>
      <c r="C2297" s="241" t="s">
        <v>1799</v>
      </c>
    </row>
    <row r="2298" spans="1:3" ht="12.75">
      <c r="A2298" s="240" t="s">
        <v>2117</v>
      </c>
      <c r="B2298" s="240" t="s">
        <v>4795</v>
      </c>
      <c r="C2298" s="240" t="s">
        <v>3167</v>
      </c>
    </row>
    <row r="2299" spans="1:3" ht="12.75">
      <c r="A2299" s="241" t="s">
        <v>2118</v>
      </c>
      <c r="B2299" s="241" t="s">
        <v>4796</v>
      </c>
      <c r="C2299" s="241" t="s">
        <v>5376</v>
      </c>
    </row>
    <row r="2300" spans="1:3" ht="12.75">
      <c r="A2300" s="240" t="s">
        <v>2119</v>
      </c>
      <c r="B2300" s="240" t="s">
        <v>4797</v>
      </c>
      <c r="C2300" s="240" t="s">
        <v>2532</v>
      </c>
    </row>
    <row r="2301" spans="1:3" ht="12.75">
      <c r="A2301" s="241" t="s">
        <v>2120</v>
      </c>
      <c r="B2301" s="241" t="s">
        <v>4798</v>
      </c>
      <c r="C2301" s="241" t="s">
        <v>866</v>
      </c>
    </row>
    <row r="2302" spans="1:3" ht="12.75">
      <c r="A2302" s="240" t="s">
        <v>2121</v>
      </c>
      <c r="B2302" s="240" t="s">
        <v>4799</v>
      </c>
      <c r="C2302" s="240" t="s">
        <v>2047</v>
      </c>
    </row>
    <row r="2303" spans="1:3" ht="12.75">
      <c r="A2303" s="241" t="s">
        <v>2122</v>
      </c>
      <c r="B2303" s="241" t="s">
        <v>4800</v>
      </c>
      <c r="C2303" s="241" t="s">
        <v>1797</v>
      </c>
    </row>
    <row r="2304" spans="1:3" ht="12.75">
      <c r="A2304" s="240" t="s">
        <v>2123</v>
      </c>
      <c r="B2304" s="240" t="s">
        <v>4801</v>
      </c>
      <c r="C2304" s="240" t="s">
        <v>1797</v>
      </c>
    </row>
    <row r="2305" spans="1:3" ht="12.75">
      <c r="A2305" s="241" t="s">
        <v>2124</v>
      </c>
      <c r="B2305" s="241" t="s">
        <v>4802</v>
      </c>
      <c r="C2305" s="241" t="s">
        <v>1797</v>
      </c>
    </row>
    <row r="2306" spans="1:3" ht="12.75">
      <c r="A2306" s="240" t="s">
        <v>2125</v>
      </c>
      <c r="B2306" s="240" t="s">
        <v>4803</v>
      </c>
      <c r="C2306" s="240" t="s">
        <v>1797</v>
      </c>
    </row>
    <row r="2307" spans="1:3" ht="12.75">
      <c r="A2307" s="241" t="s">
        <v>2126</v>
      </c>
      <c r="B2307" s="241" t="s">
        <v>4804</v>
      </c>
      <c r="C2307" s="241" t="s">
        <v>1797</v>
      </c>
    </row>
    <row r="2308" spans="1:3" ht="12.75">
      <c r="A2308" s="240" t="s">
        <v>2127</v>
      </c>
      <c r="B2308" s="240" t="s">
        <v>4805</v>
      </c>
      <c r="C2308" s="240" t="s">
        <v>1797</v>
      </c>
    </row>
    <row r="2309" spans="1:3" ht="12.75">
      <c r="A2309" s="241" t="s">
        <v>2128</v>
      </c>
      <c r="B2309" s="241" t="s">
        <v>4806</v>
      </c>
      <c r="C2309" s="241" t="s">
        <v>1797</v>
      </c>
    </row>
    <row r="2310" spans="1:3" ht="12.75">
      <c r="A2310" s="240" t="s">
        <v>2129</v>
      </c>
      <c r="B2310" s="240" t="s">
        <v>4807</v>
      </c>
      <c r="C2310" s="240" t="s">
        <v>1985</v>
      </c>
    </row>
    <row r="2311" spans="1:3" ht="12.75">
      <c r="A2311" s="241" t="s">
        <v>2130</v>
      </c>
      <c r="B2311" s="241" t="s">
        <v>4808</v>
      </c>
      <c r="C2311" s="241" t="s">
        <v>3210</v>
      </c>
    </row>
    <row r="2312" spans="1:3" ht="12.75">
      <c r="A2312" s="240" t="s">
        <v>2131</v>
      </c>
      <c r="B2312" s="240" t="s">
        <v>4809</v>
      </c>
      <c r="C2312" s="240" t="s">
        <v>1058</v>
      </c>
    </row>
    <row r="2313" spans="1:3" ht="12.75">
      <c r="A2313" s="241" t="s">
        <v>2132</v>
      </c>
      <c r="B2313" s="241" t="s">
        <v>4810</v>
      </c>
      <c r="C2313" s="241" t="s">
        <v>2532</v>
      </c>
    </row>
    <row r="2314" spans="1:3" ht="12.75">
      <c r="A2314" s="240" t="s">
        <v>2133</v>
      </c>
      <c r="B2314" s="240" t="s">
        <v>4811</v>
      </c>
      <c r="C2314" s="240" t="s">
        <v>4635</v>
      </c>
    </row>
    <row r="2315" spans="1:3" ht="12.75">
      <c r="A2315" s="241" t="s">
        <v>2152</v>
      </c>
      <c r="B2315" s="241" t="s">
        <v>4812</v>
      </c>
      <c r="C2315" s="241" t="s">
        <v>4401</v>
      </c>
    </row>
    <row r="2316" spans="1:3" ht="12.75">
      <c r="A2316" s="240" t="s">
        <v>2153</v>
      </c>
      <c r="B2316" s="240" t="s">
        <v>4813</v>
      </c>
      <c r="C2316" s="240" t="s">
        <v>4401</v>
      </c>
    </row>
    <row r="2317" spans="1:3" ht="12.75">
      <c r="A2317" s="241" t="s">
        <v>2154</v>
      </c>
      <c r="B2317" s="241" t="s">
        <v>4814</v>
      </c>
      <c r="C2317" s="241" t="s">
        <v>4401</v>
      </c>
    </row>
    <row r="2318" spans="1:3" ht="12.75">
      <c r="A2318" s="240" t="s">
        <v>2155</v>
      </c>
      <c r="B2318" s="240" t="s">
        <v>4815</v>
      </c>
      <c r="C2318" s="240" t="s">
        <v>3167</v>
      </c>
    </row>
    <row r="2319" spans="1:3" ht="12.75">
      <c r="A2319" s="241" t="s">
        <v>2156</v>
      </c>
      <c r="B2319" s="241" t="s">
        <v>5474</v>
      </c>
      <c r="C2319" s="241" t="s">
        <v>1049</v>
      </c>
    </row>
    <row r="2320" spans="1:3" ht="12.75">
      <c r="A2320" s="240" t="s">
        <v>2157</v>
      </c>
      <c r="B2320" s="240" t="s">
        <v>4816</v>
      </c>
      <c r="C2320" s="240" t="s">
        <v>2047</v>
      </c>
    </row>
    <row r="2321" spans="1:3" ht="12.75">
      <c r="A2321" s="241" t="s">
        <v>2158</v>
      </c>
      <c r="B2321" s="241" t="s">
        <v>2159</v>
      </c>
      <c r="C2321" s="241" t="s">
        <v>866</v>
      </c>
    </row>
    <row r="2322" spans="1:3" ht="12.75">
      <c r="A2322" s="240" t="s">
        <v>2160</v>
      </c>
      <c r="B2322" s="240" t="s">
        <v>4817</v>
      </c>
      <c r="C2322" s="240" t="s">
        <v>1317</v>
      </c>
    </row>
    <row r="2323" spans="1:3" ht="12.75">
      <c r="A2323" s="241" t="s">
        <v>2161</v>
      </c>
      <c r="B2323" s="241" t="s">
        <v>4818</v>
      </c>
      <c r="C2323" s="241" t="s">
        <v>866</v>
      </c>
    </row>
    <row r="2324" spans="1:3" ht="12.75">
      <c r="A2324" s="240" t="s">
        <v>2162</v>
      </c>
      <c r="B2324" s="240" t="s">
        <v>4819</v>
      </c>
      <c r="C2324" s="240" t="s">
        <v>1797</v>
      </c>
    </row>
    <row r="2325" spans="1:3" ht="12.75">
      <c r="A2325" s="241" t="s">
        <v>2163</v>
      </c>
      <c r="B2325" s="241" t="s">
        <v>4820</v>
      </c>
      <c r="C2325" s="241" t="s">
        <v>1797</v>
      </c>
    </row>
    <row r="2326" spans="1:3" ht="12.75">
      <c r="A2326" s="240" t="s">
        <v>2164</v>
      </c>
      <c r="B2326" s="240" t="s">
        <v>4821</v>
      </c>
      <c r="C2326" s="240" t="s">
        <v>1797</v>
      </c>
    </row>
    <row r="2327" spans="1:3" ht="12.75">
      <c r="A2327" s="241" t="s">
        <v>2165</v>
      </c>
      <c r="B2327" s="241" t="s">
        <v>4822</v>
      </c>
      <c r="C2327" s="241" t="s">
        <v>1797</v>
      </c>
    </row>
    <row r="2328" spans="1:3" ht="12.75">
      <c r="A2328" s="240" t="s">
        <v>2166</v>
      </c>
      <c r="B2328" s="240" t="s">
        <v>4823</v>
      </c>
      <c r="C2328" s="240" t="s">
        <v>1797</v>
      </c>
    </row>
    <row r="2329" spans="1:3" ht="12.75">
      <c r="A2329" s="241" t="s">
        <v>2167</v>
      </c>
      <c r="B2329" s="241" t="s">
        <v>4824</v>
      </c>
      <c r="C2329" s="241" t="s">
        <v>1797</v>
      </c>
    </row>
    <row r="2330" spans="1:3" ht="12.75">
      <c r="A2330" s="240" t="s">
        <v>2168</v>
      </c>
      <c r="B2330" s="240" t="s">
        <v>4825</v>
      </c>
      <c r="C2330" s="240" t="s">
        <v>1797</v>
      </c>
    </row>
    <row r="2331" spans="1:3" ht="12.75">
      <c r="A2331" s="241" t="s">
        <v>2169</v>
      </c>
      <c r="B2331" s="241" t="s">
        <v>4826</v>
      </c>
      <c r="C2331" s="241" t="s">
        <v>1049</v>
      </c>
    </row>
    <row r="2332" spans="1:3" ht="12.75">
      <c r="A2332" s="240" t="s">
        <v>2170</v>
      </c>
      <c r="B2332" s="240" t="s">
        <v>4827</v>
      </c>
      <c r="C2332" s="240" t="s">
        <v>1797</v>
      </c>
    </row>
    <row r="2333" spans="1:3" ht="12.75">
      <c r="A2333" s="241" t="s">
        <v>2171</v>
      </c>
      <c r="B2333" s="241" t="s">
        <v>4828</v>
      </c>
      <c r="C2333" s="241" t="s">
        <v>4829</v>
      </c>
    </row>
    <row r="2334" spans="1:3" ht="12.75">
      <c r="A2334" s="240" t="s">
        <v>2172</v>
      </c>
      <c r="B2334" s="240" t="s">
        <v>4830</v>
      </c>
      <c r="C2334" s="240" t="s">
        <v>1985</v>
      </c>
    </row>
    <row r="2335" spans="1:3" ht="12.75">
      <c r="A2335" s="241" t="s">
        <v>2173</v>
      </c>
      <c r="B2335" s="241" t="s">
        <v>4831</v>
      </c>
      <c r="C2335" s="241" t="s">
        <v>2043</v>
      </c>
    </row>
    <row r="2336" spans="1:3" ht="12.75">
      <c r="A2336" s="240" t="s">
        <v>2174</v>
      </c>
      <c r="B2336" s="240" t="s">
        <v>4832</v>
      </c>
      <c r="C2336" s="240" t="s">
        <v>1799</v>
      </c>
    </row>
    <row r="2337" spans="1:3" ht="12.75">
      <c r="A2337" s="241" t="s">
        <v>2175</v>
      </c>
      <c r="B2337" s="241" t="s">
        <v>4833</v>
      </c>
      <c r="C2337" s="241" t="s">
        <v>1797</v>
      </c>
    </row>
    <row r="2338" spans="1:3" ht="12.75">
      <c r="A2338" s="240" t="s">
        <v>2176</v>
      </c>
      <c r="B2338" s="240" t="s">
        <v>4834</v>
      </c>
      <c r="C2338" s="240" t="s">
        <v>1985</v>
      </c>
    </row>
    <row r="2339" spans="1:3" ht="12.75">
      <c r="A2339" s="241" t="s">
        <v>2177</v>
      </c>
      <c r="B2339" s="241" t="s">
        <v>4835</v>
      </c>
      <c r="C2339" s="241" t="s">
        <v>2042</v>
      </c>
    </row>
    <row r="2340" spans="1:3" ht="12.75">
      <c r="A2340" s="240" t="s">
        <v>2178</v>
      </c>
      <c r="B2340" s="240" t="s">
        <v>4836</v>
      </c>
      <c r="C2340" s="240" t="s">
        <v>1074</v>
      </c>
    </row>
    <row r="2341" spans="1:3" ht="12.75">
      <c r="A2341" s="241" t="s">
        <v>2179</v>
      </c>
      <c r="B2341" s="241" t="s">
        <v>4837</v>
      </c>
      <c r="C2341" s="241" t="s">
        <v>1797</v>
      </c>
    </row>
    <row r="2342" spans="1:3" ht="12.75">
      <c r="A2342" s="240" t="s">
        <v>2180</v>
      </c>
      <c r="B2342" s="240" t="s">
        <v>4838</v>
      </c>
      <c r="C2342" s="240" t="s">
        <v>1063</v>
      </c>
    </row>
    <row r="2343" spans="1:3" ht="12.75">
      <c r="A2343" s="241" t="s">
        <v>2181</v>
      </c>
      <c r="B2343" s="241" t="s">
        <v>2182</v>
      </c>
      <c r="C2343" s="241" t="s">
        <v>1797</v>
      </c>
    </row>
    <row r="2344" spans="1:3" ht="12.75">
      <c r="A2344" s="240" t="s">
        <v>2183</v>
      </c>
      <c r="B2344" s="240" t="s">
        <v>4839</v>
      </c>
      <c r="C2344" s="240" t="s">
        <v>1797</v>
      </c>
    </row>
    <row r="2345" spans="1:3" ht="12.75">
      <c r="A2345" s="241" t="s">
        <v>2184</v>
      </c>
      <c r="B2345" s="241" t="s">
        <v>4840</v>
      </c>
      <c r="C2345" s="241" t="s">
        <v>1797</v>
      </c>
    </row>
    <row r="2346" spans="1:3" ht="12.75">
      <c r="A2346" s="240" t="s">
        <v>2185</v>
      </c>
      <c r="B2346" s="240" t="s">
        <v>4841</v>
      </c>
      <c r="C2346" s="240" t="s">
        <v>1797</v>
      </c>
    </row>
    <row r="2347" spans="1:3" ht="12.75">
      <c r="A2347" s="241" t="s">
        <v>2186</v>
      </c>
      <c r="B2347" s="241" t="s">
        <v>4842</v>
      </c>
      <c r="C2347" s="241" t="s">
        <v>1797</v>
      </c>
    </row>
    <row r="2348" spans="1:3" ht="12.75">
      <c r="A2348" s="240" t="s">
        <v>2187</v>
      </c>
      <c r="B2348" s="240" t="s">
        <v>4843</v>
      </c>
      <c r="C2348" s="240" t="s">
        <v>1797</v>
      </c>
    </row>
    <row r="2349" spans="1:3" ht="12.75">
      <c r="A2349" s="241" t="s">
        <v>2188</v>
      </c>
      <c r="B2349" s="241" t="s">
        <v>5063</v>
      </c>
      <c r="C2349" s="241" t="s">
        <v>1797</v>
      </c>
    </row>
    <row r="2350" spans="1:3" ht="12.75">
      <c r="A2350" s="240" t="s">
        <v>2189</v>
      </c>
      <c r="B2350" s="240" t="s">
        <v>4844</v>
      </c>
      <c r="C2350" s="240" t="s">
        <v>1797</v>
      </c>
    </row>
    <row r="2351" spans="1:3" ht="12.75">
      <c r="A2351" s="241" t="s">
        <v>2190</v>
      </c>
      <c r="B2351" s="241" t="s">
        <v>2191</v>
      </c>
      <c r="C2351" s="241" t="s">
        <v>742</v>
      </c>
    </row>
    <row r="2352" spans="1:3" ht="12.75">
      <c r="A2352" s="240" t="s">
        <v>2192</v>
      </c>
      <c r="B2352" s="240" t="s">
        <v>4845</v>
      </c>
      <c r="C2352" s="240" t="s">
        <v>1061</v>
      </c>
    </row>
    <row r="2353" spans="1:3" ht="12.75">
      <c r="A2353" s="241" t="s">
        <v>2193</v>
      </c>
      <c r="B2353" s="241" t="s">
        <v>4846</v>
      </c>
      <c r="C2353" s="241" t="s">
        <v>1074</v>
      </c>
    </row>
    <row r="2354" spans="1:3" ht="12.75">
      <c r="A2354" s="240" t="s">
        <v>2194</v>
      </c>
      <c r="B2354" s="240" t="s">
        <v>4847</v>
      </c>
      <c r="C2354" s="240" t="s">
        <v>2195</v>
      </c>
    </row>
    <row r="2355" spans="1:3" ht="12.75">
      <c r="A2355" s="241" t="s">
        <v>2196</v>
      </c>
      <c r="B2355" s="241" t="s">
        <v>2197</v>
      </c>
      <c r="C2355" s="241" t="s">
        <v>2048</v>
      </c>
    </row>
    <row r="2356" spans="1:3" ht="12.75">
      <c r="A2356" s="240" t="s">
        <v>2198</v>
      </c>
      <c r="B2356" s="240" t="s">
        <v>4848</v>
      </c>
      <c r="C2356" s="240" t="s">
        <v>1797</v>
      </c>
    </row>
    <row r="2357" spans="1:3" ht="12.75">
      <c r="A2357" s="241" t="s">
        <v>2199</v>
      </c>
      <c r="B2357" s="241" t="s">
        <v>2200</v>
      </c>
      <c r="C2357" s="241" t="s">
        <v>1850</v>
      </c>
    </row>
    <row r="2358" spans="1:3" ht="12.75">
      <c r="A2358" s="240" t="s">
        <v>2201</v>
      </c>
      <c r="B2358" s="240" t="s">
        <v>4849</v>
      </c>
      <c r="C2358" s="240" t="s">
        <v>1797</v>
      </c>
    </row>
    <row r="2359" spans="1:3" ht="12.75">
      <c r="A2359" s="241" t="s">
        <v>2202</v>
      </c>
      <c r="B2359" s="241" t="s">
        <v>4850</v>
      </c>
      <c r="C2359" s="241" t="s">
        <v>1087</v>
      </c>
    </row>
    <row r="2360" spans="1:3" ht="12.75">
      <c r="A2360" s="240" t="s">
        <v>2203</v>
      </c>
      <c r="B2360" s="240" t="s">
        <v>2204</v>
      </c>
      <c r="C2360" s="240" t="s">
        <v>1947</v>
      </c>
    </row>
    <row r="2361" spans="1:3" ht="12.75">
      <c r="A2361" s="241" t="s">
        <v>2221</v>
      </c>
      <c r="B2361" s="241" t="s">
        <v>2222</v>
      </c>
      <c r="C2361" s="241" t="s">
        <v>2045</v>
      </c>
    </row>
    <row r="2362" spans="1:3" ht="12.75">
      <c r="A2362" s="240" t="s">
        <v>2223</v>
      </c>
      <c r="B2362" s="240" t="s">
        <v>4851</v>
      </c>
      <c r="C2362" s="240" t="s">
        <v>1985</v>
      </c>
    </row>
    <row r="2363" spans="1:3" ht="12.75">
      <c r="A2363" s="241" t="s">
        <v>2224</v>
      </c>
      <c r="B2363" s="241" t="s">
        <v>2225</v>
      </c>
      <c r="C2363" s="241" t="s">
        <v>1797</v>
      </c>
    </row>
    <row r="2364" spans="1:3" ht="12.75">
      <c r="A2364" s="240" t="s">
        <v>2226</v>
      </c>
      <c r="B2364" s="240" t="s">
        <v>5377</v>
      </c>
      <c r="C2364" s="240" t="s">
        <v>1797</v>
      </c>
    </row>
    <row r="2365" spans="1:3" ht="12.75">
      <c r="A2365" s="241" t="s">
        <v>2227</v>
      </c>
      <c r="B2365" s="241" t="s">
        <v>2228</v>
      </c>
      <c r="C2365" s="241" t="s">
        <v>1797</v>
      </c>
    </row>
    <row r="2366" spans="1:3" ht="12.75">
      <c r="A2366" s="240" t="s">
        <v>2229</v>
      </c>
      <c r="B2366" s="240" t="s">
        <v>2230</v>
      </c>
      <c r="C2366" s="240" t="s">
        <v>1797</v>
      </c>
    </row>
    <row r="2367" spans="1:3" ht="12.75">
      <c r="A2367" s="241" t="s">
        <v>2231</v>
      </c>
      <c r="B2367" s="241" t="s">
        <v>2232</v>
      </c>
      <c r="C2367" s="241" t="s">
        <v>1797</v>
      </c>
    </row>
    <row r="2368" spans="1:3" ht="12.75">
      <c r="A2368" s="240" t="s">
        <v>2233</v>
      </c>
      <c r="B2368" s="240" t="s">
        <v>2234</v>
      </c>
      <c r="C2368" s="240" t="s">
        <v>1797</v>
      </c>
    </row>
    <row r="2369" spans="1:3" ht="12.75">
      <c r="A2369" s="241" t="s">
        <v>2235</v>
      </c>
      <c r="B2369" s="241" t="s">
        <v>2236</v>
      </c>
      <c r="C2369" s="241" t="s">
        <v>1797</v>
      </c>
    </row>
    <row r="2370" spans="1:3" ht="12.75">
      <c r="A2370" s="240" t="s">
        <v>2237</v>
      </c>
      <c r="B2370" s="240" t="s">
        <v>2238</v>
      </c>
      <c r="C2370" s="240" t="s">
        <v>1797</v>
      </c>
    </row>
    <row r="2371" spans="1:3" ht="12.75">
      <c r="A2371" s="241" t="s">
        <v>2239</v>
      </c>
      <c r="B2371" s="241" t="s">
        <v>2240</v>
      </c>
      <c r="C2371" s="241" t="s">
        <v>1797</v>
      </c>
    </row>
    <row r="2372" spans="1:3" ht="12.75">
      <c r="A2372" s="240" t="s">
        <v>2241</v>
      </c>
      <c r="B2372" s="240" t="s">
        <v>4852</v>
      </c>
      <c r="C2372" s="240" t="s">
        <v>1985</v>
      </c>
    </row>
    <row r="2373" spans="1:3" ht="12.75">
      <c r="A2373" s="241" t="s">
        <v>2242</v>
      </c>
      <c r="B2373" s="241" t="s">
        <v>5064</v>
      </c>
      <c r="C2373" s="241" t="s">
        <v>1047</v>
      </c>
    </row>
    <row r="2374" spans="1:3" ht="12.75">
      <c r="A2374" s="240" t="s">
        <v>2243</v>
      </c>
      <c r="B2374" s="240" t="s">
        <v>4853</v>
      </c>
      <c r="C2374" s="240" t="s">
        <v>1797</v>
      </c>
    </row>
    <row r="2375" spans="1:3" ht="12.75">
      <c r="A2375" s="241" t="s">
        <v>2244</v>
      </c>
      <c r="B2375" s="241" t="s">
        <v>4854</v>
      </c>
      <c r="C2375" s="241" t="s">
        <v>1985</v>
      </c>
    </row>
    <row r="2376" spans="1:3" ht="12.75">
      <c r="A2376" s="240" t="s">
        <v>2245</v>
      </c>
      <c r="B2376" s="240" t="s">
        <v>2246</v>
      </c>
      <c r="C2376" s="240" t="s">
        <v>1049</v>
      </c>
    </row>
    <row r="2377" spans="1:3" ht="12.75">
      <c r="A2377" s="241" t="s">
        <v>2247</v>
      </c>
      <c r="B2377" s="241" t="s">
        <v>4855</v>
      </c>
      <c r="C2377" s="241" t="s">
        <v>1797</v>
      </c>
    </row>
    <row r="2378" spans="1:3" ht="12.75">
      <c r="A2378" s="240" t="s">
        <v>2248</v>
      </c>
      <c r="B2378" s="240" t="s">
        <v>4856</v>
      </c>
      <c r="C2378" s="240" t="s">
        <v>1985</v>
      </c>
    </row>
    <row r="2379" spans="1:3" ht="12.75">
      <c r="A2379" s="241" t="s">
        <v>2249</v>
      </c>
      <c r="B2379" s="241" t="s">
        <v>4857</v>
      </c>
      <c r="C2379" s="241" t="s">
        <v>2805</v>
      </c>
    </row>
    <row r="2380" spans="1:3" ht="12.75">
      <c r="A2380" s="240" t="s">
        <v>2250</v>
      </c>
      <c r="B2380" s="240" t="s">
        <v>4858</v>
      </c>
      <c r="C2380" s="240" t="s">
        <v>1074</v>
      </c>
    </row>
    <row r="2381" spans="1:3" ht="12.75">
      <c r="A2381" s="241" t="s">
        <v>2251</v>
      </c>
      <c r="B2381" s="241" t="s">
        <v>4859</v>
      </c>
      <c r="C2381" s="241" t="s">
        <v>1797</v>
      </c>
    </row>
    <row r="2382" spans="1:3" ht="12.75">
      <c r="A2382" s="240" t="s">
        <v>2252</v>
      </c>
      <c r="B2382" s="240" t="s">
        <v>2253</v>
      </c>
      <c r="C2382" s="240" t="s">
        <v>1797</v>
      </c>
    </row>
    <row r="2383" spans="1:3" ht="12.75">
      <c r="A2383" s="241" t="s">
        <v>2254</v>
      </c>
      <c r="B2383" s="241" t="s">
        <v>4860</v>
      </c>
      <c r="C2383" s="241" t="s">
        <v>2047</v>
      </c>
    </row>
    <row r="2384" spans="1:3" ht="12.75">
      <c r="A2384" s="240" t="s">
        <v>2255</v>
      </c>
      <c r="B2384" s="240" t="s">
        <v>4861</v>
      </c>
      <c r="C2384" s="240" t="s">
        <v>3156</v>
      </c>
    </row>
    <row r="2385" spans="1:3" ht="12.75">
      <c r="A2385" s="241" t="s">
        <v>2256</v>
      </c>
      <c r="B2385" s="241" t="s">
        <v>5065</v>
      </c>
      <c r="C2385" s="241" t="s">
        <v>1067</v>
      </c>
    </row>
    <row r="2386" spans="1:3" ht="12.75">
      <c r="A2386" s="240" t="s">
        <v>2257</v>
      </c>
      <c r="B2386" s="240" t="s">
        <v>2258</v>
      </c>
      <c r="C2386" s="240" t="s">
        <v>1797</v>
      </c>
    </row>
    <row r="2387" spans="1:3" ht="12.75">
      <c r="A2387" s="241" t="s">
        <v>2259</v>
      </c>
      <c r="B2387" s="241" t="s">
        <v>4862</v>
      </c>
      <c r="C2387" s="241" t="s">
        <v>1945</v>
      </c>
    </row>
    <row r="2388" spans="1:3" ht="12.75">
      <c r="A2388" s="240" t="s">
        <v>2260</v>
      </c>
      <c r="B2388" s="240" t="s">
        <v>2261</v>
      </c>
      <c r="C2388" s="240" t="s">
        <v>866</v>
      </c>
    </row>
    <row r="2389" spans="1:3" ht="12.75">
      <c r="A2389" s="241" t="s">
        <v>2262</v>
      </c>
      <c r="B2389" s="241" t="s">
        <v>2263</v>
      </c>
      <c r="C2389" s="241" t="s">
        <v>3170</v>
      </c>
    </row>
    <row r="2390" spans="1:3" ht="12.75">
      <c r="A2390" s="240" t="s">
        <v>2264</v>
      </c>
      <c r="B2390" s="240" t="s">
        <v>2265</v>
      </c>
      <c r="C2390" s="240" t="s">
        <v>1797</v>
      </c>
    </row>
    <row r="2391" spans="1:3" ht="12.75">
      <c r="A2391" s="241" t="s">
        <v>2266</v>
      </c>
      <c r="B2391" s="241" t="s">
        <v>4863</v>
      </c>
      <c r="C2391" s="241" t="s">
        <v>1074</v>
      </c>
    </row>
    <row r="2392" spans="1:3" ht="12.75">
      <c r="A2392" s="240" t="s">
        <v>2267</v>
      </c>
      <c r="B2392" s="240" t="s">
        <v>2268</v>
      </c>
      <c r="C2392" s="240" t="s">
        <v>1088</v>
      </c>
    </row>
    <row r="2393" spans="1:3" ht="12.75">
      <c r="A2393" s="241" t="s">
        <v>2269</v>
      </c>
      <c r="B2393" s="241" t="s">
        <v>4864</v>
      </c>
      <c r="C2393" s="241" t="s">
        <v>1985</v>
      </c>
    </row>
    <row r="2394" spans="1:3" ht="12.75">
      <c r="A2394" s="240" t="s">
        <v>2270</v>
      </c>
      <c r="B2394" s="240" t="s">
        <v>4865</v>
      </c>
      <c r="C2394" s="240" t="s">
        <v>1985</v>
      </c>
    </row>
    <row r="2395" spans="1:3" ht="12.75">
      <c r="A2395" s="241" t="s">
        <v>2271</v>
      </c>
      <c r="B2395" s="241" t="s">
        <v>2272</v>
      </c>
      <c r="C2395" s="241" t="s">
        <v>1797</v>
      </c>
    </row>
    <row r="2396" spans="1:3" ht="12.75">
      <c r="A2396" s="240" t="s">
        <v>2273</v>
      </c>
      <c r="B2396" s="240" t="s">
        <v>4866</v>
      </c>
      <c r="C2396" s="240" t="s">
        <v>1049</v>
      </c>
    </row>
    <row r="2397" spans="1:3" ht="12.75">
      <c r="A2397" s="241" t="s">
        <v>2274</v>
      </c>
      <c r="B2397" s="241" t="s">
        <v>4867</v>
      </c>
      <c r="C2397" s="241" t="s">
        <v>1797</v>
      </c>
    </row>
    <row r="2398" spans="1:3" ht="12.75">
      <c r="A2398" s="240" t="s">
        <v>4868</v>
      </c>
      <c r="B2398" s="240" t="s">
        <v>2275</v>
      </c>
      <c r="C2398" s="240" t="s">
        <v>1797</v>
      </c>
    </row>
    <row r="2399" spans="1:3" ht="12.75">
      <c r="A2399" s="241" t="s">
        <v>2276</v>
      </c>
      <c r="B2399" s="241" t="s">
        <v>4869</v>
      </c>
      <c r="C2399" s="241" t="s">
        <v>866</v>
      </c>
    </row>
    <row r="2400" spans="1:3" ht="12.75">
      <c r="A2400" s="240" t="s">
        <v>4870</v>
      </c>
      <c r="B2400" s="240" t="s">
        <v>4871</v>
      </c>
      <c r="C2400" s="240" t="s">
        <v>1797</v>
      </c>
    </row>
    <row r="2401" spans="1:3" ht="12.75">
      <c r="A2401" s="241" t="s">
        <v>4872</v>
      </c>
      <c r="B2401" s="241" t="s">
        <v>4873</v>
      </c>
      <c r="C2401" s="241" t="s">
        <v>1797</v>
      </c>
    </row>
    <row r="2402" spans="1:3" ht="12.75">
      <c r="A2402" s="240" t="s">
        <v>4874</v>
      </c>
      <c r="B2402" s="240" t="s">
        <v>4875</v>
      </c>
      <c r="C2402" s="240" t="s">
        <v>1797</v>
      </c>
    </row>
    <row r="2403" spans="1:3" ht="12.75">
      <c r="A2403" s="241" t="s">
        <v>4876</v>
      </c>
      <c r="B2403" s="241" t="s">
        <v>4877</v>
      </c>
      <c r="C2403" s="241" t="s">
        <v>1797</v>
      </c>
    </row>
    <row r="2404" spans="1:3" ht="12.75">
      <c r="A2404" s="240" t="s">
        <v>4878</v>
      </c>
      <c r="B2404" s="240" t="s">
        <v>4879</v>
      </c>
      <c r="C2404" s="240" t="s">
        <v>1049</v>
      </c>
    </row>
    <row r="2405" spans="1:3" ht="12.75">
      <c r="A2405" s="241" t="s">
        <v>4880</v>
      </c>
      <c r="B2405" s="241" t="s">
        <v>5612</v>
      </c>
      <c r="C2405" s="241" t="s">
        <v>1797</v>
      </c>
    </row>
    <row r="2406" spans="1:3" ht="12.75">
      <c r="A2406" s="240" t="s">
        <v>4881</v>
      </c>
      <c r="B2406" s="240" t="s">
        <v>4882</v>
      </c>
      <c r="C2406" s="240" t="s">
        <v>1044</v>
      </c>
    </row>
    <row r="2407" spans="1:3" ht="12.75">
      <c r="A2407" s="241" t="s">
        <v>4883</v>
      </c>
      <c r="B2407" s="241" t="s">
        <v>4884</v>
      </c>
      <c r="C2407" s="241" t="s">
        <v>1066</v>
      </c>
    </row>
    <row r="2408" spans="1:3" ht="12.75">
      <c r="A2408" s="240" t="s">
        <v>4885</v>
      </c>
      <c r="B2408" s="240" t="s">
        <v>4886</v>
      </c>
      <c r="C2408" s="240" t="s">
        <v>1074</v>
      </c>
    </row>
    <row r="2409" spans="1:3" ht="12.75">
      <c r="A2409" s="241" t="s">
        <v>4887</v>
      </c>
      <c r="B2409" s="241" t="s">
        <v>4888</v>
      </c>
      <c r="C2409" s="241" t="s">
        <v>1797</v>
      </c>
    </row>
    <row r="2410" spans="1:3" ht="12.75">
      <c r="A2410" s="240" t="s">
        <v>4889</v>
      </c>
      <c r="B2410" s="240" t="s">
        <v>4890</v>
      </c>
      <c r="C2410" s="240" t="s">
        <v>3174</v>
      </c>
    </row>
    <row r="2411" spans="1:3" ht="12.75">
      <c r="A2411" s="241" t="s">
        <v>4891</v>
      </c>
      <c r="B2411" s="241" t="s">
        <v>4892</v>
      </c>
      <c r="C2411" s="241" t="s">
        <v>3167</v>
      </c>
    </row>
    <row r="2412" spans="1:3" ht="12.75">
      <c r="A2412" s="240" t="s">
        <v>4893</v>
      </c>
      <c r="B2412" s="240" t="s">
        <v>4894</v>
      </c>
      <c r="C2412" s="240" t="s">
        <v>3167</v>
      </c>
    </row>
    <row r="2413" spans="1:3" ht="12.75">
      <c r="A2413" s="241" t="s">
        <v>4895</v>
      </c>
      <c r="B2413" s="241" t="s">
        <v>4896</v>
      </c>
      <c r="C2413" s="241" t="s">
        <v>1797</v>
      </c>
    </row>
    <row r="2414" spans="1:3" ht="12.75">
      <c r="A2414" s="240" t="s">
        <v>4897</v>
      </c>
      <c r="B2414" s="240" t="s">
        <v>4898</v>
      </c>
      <c r="C2414" s="240" t="s">
        <v>1043</v>
      </c>
    </row>
    <row r="2415" spans="1:3" ht="12.75">
      <c r="A2415" s="241" t="s">
        <v>4899</v>
      </c>
      <c r="B2415" s="241" t="s">
        <v>4900</v>
      </c>
      <c r="C2415" s="241" t="s">
        <v>1043</v>
      </c>
    </row>
    <row r="2416" spans="1:3" ht="12.75">
      <c r="A2416" s="240" t="s">
        <v>4901</v>
      </c>
      <c r="B2416" s="240" t="s">
        <v>4902</v>
      </c>
      <c r="C2416" s="240" t="s">
        <v>1797</v>
      </c>
    </row>
    <row r="2417" spans="1:3" ht="12.75">
      <c r="A2417" s="241" t="s">
        <v>4903</v>
      </c>
      <c r="B2417" s="241" t="s">
        <v>4904</v>
      </c>
      <c r="C2417" s="241" t="s">
        <v>1043</v>
      </c>
    </row>
    <row r="2418" spans="1:3" ht="12.75">
      <c r="A2418" s="240" t="s">
        <v>4905</v>
      </c>
      <c r="B2418" s="240" t="s">
        <v>4906</v>
      </c>
      <c r="C2418" s="240" t="s">
        <v>1043</v>
      </c>
    </row>
    <row r="2419" spans="1:3" ht="12.75">
      <c r="A2419" s="241" t="s">
        <v>4907</v>
      </c>
      <c r="B2419" s="241" t="s">
        <v>4908</v>
      </c>
      <c r="C2419" s="241" t="s">
        <v>1044</v>
      </c>
    </row>
    <row r="2420" spans="1:3" ht="12.75">
      <c r="A2420" s="240" t="s">
        <v>4909</v>
      </c>
      <c r="B2420" s="240" t="s">
        <v>4910</v>
      </c>
      <c r="C2420" s="240" t="s">
        <v>1797</v>
      </c>
    </row>
    <row r="2421" spans="1:3" ht="12.75">
      <c r="A2421" s="241" t="s">
        <v>4911</v>
      </c>
      <c r="B2421" s="241" t="s">
        <v>4912</v>
      </c>
      <c r="C2421" s="241" t="s">
        <v>1850</v>
      </c>
    </row>
    <row r="2422" spans="1:3" ht="12.75">
      <c r="A2422" s="240" t="s">
        <v>4913</v>
      </c>
      <c r="B2422" s="240" t="s">
        <v>4914</v>
      </c>
      <c r="C2422" s="240" t="s">
        <v>1797</v>
      </c>
    </row>
    <row r="2423" spans="1:3" ht="12.75">
      <c r="A2423" s="241" t="s">
        <v>4915</v>
      </c>
      <c r="B2423" s="241" t="s">
        <v>4916</v>
      </c>
      <c r="C2423" s="241" t="s">
        <v>1797</v>
      </c>
    </row>
    <row r="2424" spans="1:3" ht="12.75">
      <c r="A2424" s="240" t="s">
        <v>4917</v>
      </c>
      <c r="B2424" s="240" t="s">
        <v>4918</v>
      </c>
      <c r="C2424" s="240" t="s">
        <v>1797</v>
      </c>
    </row>
    <row r="2425" spans="1:3" ht="12.75">
      <c r="A2425" s="241" t="s">
        <v>4919</v>
      </c>
      <c r="B2425" s="241" t="s">
        <v>4920</v>
      </c>
      <c r="C2425" s="241" t="s">
        <v>1797</v>
      </c>
    </row>
    <row r="2426" spans="1:3" ht="12.75">
      <c r="A2426" s="240" t="s">
        <v>4921</v>
      </c>
      <c r="B2426" s="240" t="s">
        <v>4922</v>
      </c>
      <c r="C2426" s="240" t="s">
        <v>1044</v>
      </c>
    </row>
    <row r="2427" spans="1:3" ht="12.75">
      <c r="A2427" s="241" t="s">
        <v>4923</v>
      </c>
      <c r="B2427" s="241" t="s">
        <v>4924</v>
      </c>
      <c r="C2427" s="241" t="s">
        <v>2048</v>
      </c>
    </row>
    <row r="2428" spans="1:3" ht="12.75">
      <c r="A2428" s="240" t="s">
        <v>4925</v>
      </c>
      <c r="B2428" s="240" t="s">
        <v>4926</v>
      </c>
      <c r="C2428" s="240" t="s">
        <v>1985</v>
      </c>
    </row>
    <row r="2429" spans="1:3" ht="12.75">
      <c r="A2429" s="241" t="s">
        <v>4927</v>
      </c>
      <c r="B2429" s="241" t="s">
        <v>4928</v>
      </c>
      <c r="C2429" s="241" t="s">
        <v>1797</v>
      </c>
    </row>
    <row r="2430" spans="1:3" ht="12.75">
      <c r="A2430" s="240" t="s">
        <v>4929</v>
      </c>
      <c r="B2430" s="240" t="s">
        <v>4930</v>
      </c>
      <c r="C2430" s="240" t="s">
        <v>1985</v>
      </c>
    </row>
    <row r="2431" spans="1:3" ht="12.75">
      <c r="A2431" s="241" t="s">
        <v>4931</v>
      </c>
      <c r="B2431" s="241" t="s">
        <v>4932</v>
      </c>
      <c r="C2431" s="241" t="s">
        <v>4401</v>
      </c>
    </row>
    <row r="2432" spans="1:3" ht="12.75">
      <c r="A2432" s="240" t="s">
        <v>4933</v>
      </c>
      <c r="B2432" s="240" t="s">
        <v>4934</v>
      </c>
      <c r="C2432" s="240" t="s">
        <v>3163</v>
      </c>
    </row>
    <row r="2433" spans="1:3" ht="12.75">
      <c r="A2433" s="241" t="s">
        <v>4935</v>
      </c>
      <c r="B2433" s="241" t="s">
        <v>4936</v>
      </c>
      <c r="C2433" s="241" t="s">
        <v>1951</v>
      </c>
    </row>
    <row r="2434" spans="1:3" ht="12.75">
      <c r="A2434" s="240" t="s">
        <v>4937</v>
      </c>
      <c r="B2434" s="240" t="s">
        <v>4938</v>
      </c>
      <c r="C2434" s="240" t="s">
        <v>866</v>
      </c>
    </row>
    <row r="2435" spans="1:3" ht="12.75">
      <c r="A2435" s="241" t="s">
        <v>4939</v>
      </c>
      <c r="B2435" s="241" t="s">
        <v>4940</v>
      </c>
      <c r="C2435" s="241" t="s">
        <v>1797</v>
      </c>
    </row>
    <row r="2436" spans="1:3" ht="12.75">
      <c r="A2436" s="240" t="s">
        <v>4941</v>
      </c>
      <c r="B2436" s="240" t="s">
        <v>4942</v>
      </c>
      <c r="C2436" s="240" t="s">
        <v>1797</v>
      </c>
    </row>
    <row r="2437" spans="1:3" ht="12.75">
      <c r="A2437" s="241" t="s">
        <v>4943</v>
      </c>
      <c r="B2437" s="241" t="s">
        <v>4944</v>
      </c>
      <c r="C2437" s="241" t="s">
        <v>2805</v>
      </c>
    </row>
    <row r="2438" spans="1:3" ht="12.75">
      <c r="A2438" s="240" t="s">
        <v>4945</v>
      </c>
      <c r="B2438" s="240" t="s">
        <v>5066</v>
      </c>
      <c r="C2438" s="240" t="s">
        <v>1797</v>
      </c>
    </row>
    <row r="2439" spans="1:3" ht="12.75">
      <c r="A2439" s="241" t="s">
        <v>4946</v>
      </c>
      <c r="B2439" s="241" t="s">
        <v>4947</v>
      </c>
      <c r="C2439" s="241" t="s">
        <v>1797</v>
      </c>
    </row>
    <row r="2440" spans="1:3" ht="12.75">
      <c r="A2440" s="240" t="s">
        <v>4948</v>
      </c>
      <c r="B2440" s="240" t="s">
        <v>4949</v>
      </c>
      <c r="C2440" s="240" t="s">
        <v>1797</v>
      </c>
    </row>
    <row r="2441" spans="1:3" ht="12.75">
      <c r="A2441" s="241" t="s">
        <v>4950</v>
      </c>
      <c r="B2441" s="241" t="s">
        <v>4951</v>
      </c>
      <c r="C2441" s="241" t="s">
        <v>1797</v>
      </c>
    </row>
    <row r="2442" spans="1:3" ht="12.75">
      <c r="A2442" s="240" t="s">
        <v>4952</v>
      </c>
      <c r="B2442" s="240" t="s">
        <v>5475</v>
      </c>
      <c r="C2442" s="240" t="s">
        <v>1058</v>
      </c>
    </row>
    <row r="2443" spans="1:3" ht="12.75">
      <c r="A2443" s="241" t="s">
        <v>4953</v>
      </c>
      <c r="B2443" s="241" t="s">
        <v>4954</v>
      </c>
      <c r="C2443" s="241" t="s">
        <v>1797</v>
      </c>
    </row>
    <row r="2444" spans="1:3" ht="12.75">
      <c r="A2444" s="240" t="s">
        <v>4955</v>
      </c>
      <c r="B2444" s="240" t="s">
        <v>4956</v>
      </c>
      <c r="C2444" s="240" t="s">
        <v>1797</v>
      </c>
    </row>
    <row r="2445" spans="1:3" ht="12.75">
      <c r="A2445" s="241" t="s">
        <v>4957</v>
      </c>
      <c r="B2445" s="241" t="s">
        <v>4958</v>
      </c>
      <c r="C2445" s="241" t="s">
        <v>1061</v>
      </c>
    </row>
    <row r="2446" spans="1:3" ht="12.75">
      <c r="A2446" s="240" t="s">
        <v>4959</v>
      </c>
      <c r="B2446" s="240" t="s">
        <v>4960</v>
      </c>
      <c r="C2446" s="240" t="s">
        <v>1058</v>
      </c>
    </row>
    <row r="2447" spans="1:3" ht="12.75">
      <c r="A2447" s="241" t="s">
        <v>4961</v>
      </c>
      <c r="B2447" s="241" t="s">
        <v>5378</v>
      </c>
      <c r="C2447" s="241" t="s">
        <v>1049</v>
      </c>
    </row>
    <row r="2448" spans="1:3" ht="12.75">
      <c r="A2448" s="240" t="s">
        <v>4962</v>
      </c>
      <c r="B2448" s="240" t="s">
        <v>4963</v>
      </c>
      <c r="C2448" s="240" t="s">
        <v>866</v>
      </c>
    </row>
    <row r="2449" spans="1:3" ht="12.75">
      <c r="A2449" s="241" t="s">
        <v>4964</v>
      </c>
      <c r="B2449" s="241" t="s">
        <v>4965</v>
      </c>
      <c r="C2449" s="241" t="s">
        <v>1067</v>
      </c>
    </row>
    <row r="2450" spans="1:3" ht="12.75">
      <c r="A2450" s="240" t="s">
        <v>4966</v>
      </c>
      <c r="B2450" s="240" t="s">
        <v>4967</v>
      </c>
      <c r="C2450" s="240" t="s">
        <v>3241</v>
      </c>
    </row>
    <row r="2451" spans="1:3" ht="12.75">
      <c r="A2451" s="241" t="s">
        <v>4968</v>
      </c>
      <c r="B2451" s="241" t="s">
        <v>4969</v>
      </c>
      <c r="C2451" s="241" t="s">
        <v>1799</v>
      </c>
    </row>
    <row r="2452" spans="1:3" ht="12.75">
      <c r="A2452" s="240" t="s">
        <v>4970</v>
      </c>
      <c r="B2452" s="240" t="s">
        <v>4971</v>
      </c>
      <c r="C2452" s="240" t="s">
        <v>1985</v>
      </c>
    </row>
    <row r="2453" spans="1:3" ht="12.75">
      <c r="A2453" s="241" t="s">
        <v>4972</v>
      </c>
      <c r="B2453" s="241" t="s">
        <v>4973</v>
      </c>
      <c r="C2453" s="241" t="s">
        <v>1076</v>
      </c>
    </row>
    <row r="2454" spans="1:3" ht="12.75">
      <c r="A2454" s="240" t="s">
        <v>4974</v>
      </c>
      <c r="B2454" s="240" t="s">
        <v>4975</v>
      </c>
      <c r="C2454" s="240" t="s">
        <v>1797</v>
      </c>
    </row>
    <row r="2455" spans="1:3" ht="12.75">
      <c r="A2455" s="241" t="s">
        <v>4976</v>
      </c>
      <c r="B2455" s="241" t="s">
        <v>4977</v>
      </c>
      <c r="C2455" s="241" t="s">
        <v>3210</v>
      </c>
    </row>
    <row r="2456" spans="1:3" ht="12.75">
      <c r="A2456" s="240" t="s">
        <v>4978</v>
      </c>
      <c r="B2456" s="240" t="s">
        <v>4979</v>
      </c>
      <c r="C2456" s="240" t="s">
        <v>1985</v>
      </c>
    </row>
    <row r="2457" spans="1:3" ht="12.75">
      <c r="A2457" s="241" t="s">
        <v>4980</v>
      </c>
      <c r="B2457" s="241" t="s">
        <v>4981</v>
      </c>
      <c r="C2457" s="241" t="s">
        <v>1053</v>
      </c>
    </row>
    <row r="2458" spans="1:3" ht="12.75">
      <c r="A2458" s="240" t="s">
        <v>4982</v>
      </c>
      <c r="B2458" s="240" t="s">
        <v>4983</v>
      </c>
      <c r="C2458" s="240" t="s">
        <v>1797</v>
      </c>
    </row>
    <row r="2459" spans="1:3" ht="12.75">
      <c r="A2459" s="241" t="s">
        <v>4984</v>
      </c>
      <c r="B2459" s="241" t="s">
        <v>4985</v>
      </c>
      <c r="C2459" s="241" t="s">
        <v>1044</v>
      </c>
    </row>
    <row r="2460" spans="1:3" ht="12.75">
      <c r="A2460" s="240" t="s">
        <v>4986</v>
      </c>
      <c r="B2460" s="240" t="s">
        <v>4987</v>
      </c>
      <c r="C2460" s="240" t="s">
        <v>1067</v>
      </c>
    </row>
    <row r="2461" spans="1:3" ht="12.75">
      <c r="A2461" s="241" t="s">
        <v>4988</v>
      </c>
      <c r="B2461" s="241" t="s">
        <v>4989</v>
      </c>
      <c r="C2461" s="241" t="s">
        <v>1985</v>
      </c>
    </row>
    <row r="2462" spans="1:3" ht="12.75">
      <c r="A2462" s="240" t="s">
        <v>4990</v>
      </c>
      <c r="B2462" s="240" t="s">
        <v>4991</v>
      </c>
      <c r="C2462" s="240" t="s">
        <v>1985</v>
      </c>
    </row>
    <row r="2463" spans="1:3" ht="12.75">
      <c r="A2463" s="241" t="s">
        <v>4992</v>
      </c>
      <c r="B2463" s="241" t="s">
        <v>4993</v>
      </c>
      <c r="C2463" s="241" t="s">
        <v>1061</v>
      </c>
    </row>
    <row r="2464" spans="1:3" ht="12.75">
      <c r="A2464" s="240" t="s">
        <v>4994</v>
      </c>
      <c r="B2464" s="240" t="s">
        <v>4995</v>
      </c>
      <c r="C2464" s="240" t="s">
        <v>866</v>
      </c>
    </row>
    <row r="2465" spans="1:3" ht="12.75">
      <c r="A2465" s="241" t="s">
        <v>4996</v>
      </c>
      <c r="B2465" s="241" t="s">
        <v>4997</v>
      </c>
      <c r="C2465" s="241" t="s">
        <v>866</v>
      </c>
    </row>
    <row r="2466" spans="1:3" ht="12.75">
      <c r="A2466" s="240" t="s">
        <v>5067</v>
      </c>
      <c r="B2466" s="240" t="s">
        <v>5068</v>
      </c>
      <c r="C2466" s="240" t="s">
        <v>1985</v>
      </c>
    </row>
    <row r="2467" spans="1:3" ht="12.75">
      <c r="A2467" s="241" t="s">
        <v>5069</v>
      </c>
      <c r="B2467" s="241" t="s">
        <v>5070</v>
      </c>
      <c r="C2467" s="241" t="s">
        <v>1061</v>
      </c>
    </row>
    <row r="2468" spans="1:3" ht="12.75">
      <c r="A2468" s="240" t="s">
        <v>5071</v>
      </c>
      <c r="B2468" s="240" t="s">
        <v>5072</v>
      </c>
      <c r="C2468" s="240" t="s">
        <v>1061</v>
      </c>
    </row>
    <row r="2469" spans="1:3" ht="12.75">
      <c r="A2469" s="241" t="s">
        <v>5073</v>
      </c>
      <c r="B2469" s="241" t="s">
        <v>5074</v>
      </c>
      <c r="C2469" s="241" t="s">
        <v>1061</v>
      </c>
    </row>
    <row r="2470" spans="1:3" ht="12.75">
      <c r="A2470" s="240" t="s">
        <v>5075</v>
      </c>
      <c r="B2470" s="240" t="s">
        <v>5076</v>
      </c>
      <c r="C2470" s="240" t="s">
        <v>1061</v>
      </c>
    </row>
    <row r="2471" spans="1:3" ht="12.75">
      <c r="A2471" s="241" t="s">
        <v>5077</v>
      </c>
      <c r="B2471" s="241" t="s">
        <v>5078</v>
      </c>
      <c r="C2471" s="241" t="s">
        <v>1063</v>
      </c>
    </row>
    <row r="2472" spans="1:3" ht="12.75">
      <c r="A2472" s="240" t="s">
        <v>5079</v>
      </c>
      <c r="B2472" s="240" t="s">
        <v>5080</v>
      </c>
      <c r="C2472" s="240" t="s">
        <v>1797</v>
      </c>
    </row>
    <row r="2473" spans="1:3" ht="12.75">
      <c r="A2473" s="241" t="s">
        <v>5081</v>
      </c>
      <c r="B2473" s="241" t="s">
        <v>5082</v>
      </c>
      <c r="C2473" s="241" t="s">
        <v>1076</v>
      </c>
    </row>
    <row r="2474" spans="1:3" ht="12.75">
      <c r="A2474" s="240" t="s">
        <v>5083</v>
      </c>
      <c r="B2474" s="240" t="s">
        <v>5084</v>
      </c>
      <c r="C2474" s="240" t="s">
        <v>1073</v>
      </c>
    </row>
    <row r="2475" spans="1:3" ht="12.75">
      <c r="A2475" s="241" t="s">
        <v>5085</v>
      </c>
      <c r="B2475" s="241" t="s">
        <v>5086</v>
      </c>
      <c r="C2475" s="241" t="s">
        <v>2045</v>
      </c>
    </row>
    <row r="2476" spans="1:3" ht="12.75">
      <c r="A2476" s="240" t="s">
        <v>5087</v>
      </c>
      <c r="B2476" s="240" t="s">
        <v>5088</v>
      </c>
      <c r="C2476" s="240" t="s">
        <v>1067</v>
      </c>
    </row>
    <row r="2477" spans="1:3" ht="12.75">
      <c r="A2477" s="241" t="s">
        <v>5089</v>
      </c>
      <c r="B2477" s="241" t="s">
        <v>5090</v>
      </c>
      <c r="C2477" s="241" t="s">
        <v>1797</v>
      </c>
    </row>
    <row r="2478" spans="1:3" ht="12.75">
      <c r="A2478" s="240" t="s">
        <v>5091</v>
      </c>
      <c r="B2478" s="240" t="s">
        <v>5092</v>
      </c>
      <c r="C2478" s="240" t="s">
        <v>1797</v>
      </c>
    </row>
    <row r="2479" spans="1:3" ht="12.75">
      <c r="A2479" s="241" t="s">
        <v>5093</v>
      </c>
      <c r="B2479" s="241" t="s">
        <v>5094</v>
      </c>
      <c r="C2479" s="241" t="s">
        <v>866</v>
      </c>
    </row>
    <row r="2480" spans="1:3" ht="12.75">
      <c r="A2480" s="240" t="s">
        <v>5095</v>
      </c>
      <c r="B2480" s="240" t="s">
        <v>5096</v>
      </c>
      <c r="C2480" s="240" t="s">
        <v>1061</v>
      </c>
    </row>
    <row r="2481" spans="1:3" ht="12.75">
      <c r="A2481" s="241" t="s">
        <v>5097</v>
      </c>
      <c r="B2481" s="241" t="s">
        <v>4476</v>
      </c>
      <c r="C2481" s="241" t="s">
        <v>1061</v>
      </c>
    </row>
    <row r="2482" spans="1:3" ht="12.75">
      <c r="A2482" s="240" t="s">
        <v>5098</v>
      </c>
      <c r="B2482" s="240" t="s">
        <v>5099</v>
      </c>
      <c r="C2482" s="240" t="s">
        <v>1797</v>
      </c>
    </row>
    <row r="2483" spans="1:3" ht="12.75">
      <c r="A2483" s="241" t="s">
        <v>5100</v>
      </c>
      <c r="B2483" s="241" t="s">
        <v>5101</v>
      </c>
      <c r="C2483" s="241" t="s">
        <v>3167</v>
      </c>
    </row>
    <row r="2484" spans="1:3" ht="12.75">
      <c r="A2484" s="240" t="s">
        <v>5102</v>
      </c>
      <c r="B2484" s="240" t="s">
        <v>5103</v>
      </c>
      <c r="C2484" s="240" t="s">
        <v>1797</v>
      </c>
    </row>
    <row r="2485" spans="1:3" ht="12.75">
      <c r="A2485" s="241" t="s">
        <v>5104</v>
      </c>
      <c r="B2485" s="241" t="s">
        <v>5105</v>
      </c>
      <c r="C2485" s="241" t="s">
        <v>3165</v>
      </c>
    </row>
    <row r="2486" spans="1:3" ht="12.75">
      <c r="A2486" s="240" t="s">
        <v>5106</v>
      </c>
      <c r="B2486" s="240" t="s">
        <v>5107</v>
      </c>
      <c r="C2486" s="240" t="s">
        <v>1049</v>
      </c>
    </row>
    <row r="2487" spans="1:3" ht="12.75">
      <c r="A2487" s="241" t="s">
        <v>5108</v>
      </c>
      <c r="B2487" s="241" t="s">
        <v>5109</v>
      </c>
      <c r="C2487" s="241" t="s">
        <v>1797</v>
      </c>
    </row>
    <row r="2488" spans="1:3" ht="12.75">
      <c r="A2488" s="240" t="s">
        <v>5110</v>
      </c>
      <c r="B2488" s="240" t="s">
        <v>5111</v>
      </c>
      <c r="C2488" s="240" t="s">
        <v>1850</v>
      </c>
    </row>
    <row r="2489" spans="1:3" ht="12.75">
      <c r="A2489" s="241" t="s">
        <v>5112</v>
      </c>
      <c r="B2489" s="241" t="s">
        <v>5113</v>
      </c>
      <c r="C2489" s="241" t="s">
        <v>1985</v>
      </c>
    </row>
    <row r="2490" spans="1:3" ht="12.75">
      <c r="A2490" s="240" t="s">
        <v>5114</v>
      </c>
      <c r="B2490" s="240" t="s">
        <v>5115</v>
      </c>
      <c r="C2490" s="240" t="s">
        <v>866</v>
      </c>
    </row>
    <row r="2491" spans="1:3" ht="12.75">
      <c r="A2491" s="241" t="s">
        <v>5116</v>
      </c>
      <c r="B2491" s="241" t="s">
        <v>5117</v>
      </c>
      <c r="C2491" s="241" t="s">
        <v>1063</v>
      </c>
    </row>
    <row r="2492" spans="1:3" ht="12.75">
      <c r="A2492" s="240" t="s">
        <v>5118</v>
      </c>
      <c r="B2492" s="240" t="s">
        <v>5119</v>
      </c>
      <c r="C2492" s="240" t="s">
        <v>1797</v>
      </c>
    </row>
    <row r="2493" spans="1:3" ht="12.75">
      <c r="A2493" s="241" t="s">
        <v>5120</v>
      </c>
      <c r="B2493" s="241" t="s">
        <v>5121</v>
      </c>
      <c r="C2493" s="241" t="s">
        <v>5122</v>
      </c>
    </row>
    <row r="2494" spans="1:3" ht="12.75">
      <c r="A2494" s="240" t="s">
        <v>5123</v>
      </c>
      <c r="B2494" s="240" t="s">
        <v>5124</v>
      </c>
      <c r="C2494" s="240" t="s">
        <v>5125</v>
      </c>
    </row>
    <row r="2495" spans="1:3" ht="12.75">
      <c r="A2495" s="241" t="s">
        <v>5126</v>
      </c>
      <c r="B2495" s="241" t="s">
        <v>5127</v>
      </c>
      <c r="C2495" s="241" t="s">
        <v>5128</v>
      </c>
    </row>
    <row r="2496" spans="1:3" ht="12.75">
      <c r="A2496" s="240" t="s">
        <v>5129</v>
      </c>
      <c r="B2496" s="240" t="s">
        <v>5130</v>
      </c>
      <c r="C2496" s="240" t="s">
        <v>1055</v>
      </c>
    </row>
    <row r="2497" spans="1:3" ht="12.75">
      <c r="A2497" s="241" t="s">
        <v>5131</v>
      </c>
      <c r="B2497" s="241" t="s">
        <v>5132</v>
      </c>
      <c r="C2497" s="241" t="s">
        <v>1797</v>
      </c>
    </row>
    <row r="2498" spans="1:3" ht="12.75">
      <c r="A2498" s="240" t="s">
        <v>5133</v>
      </c>
      <c r="B2498" s="240" t="s">
        <v>5134</v>
      </c>
      <c r="C2498" s="240" t="s">
        <v>1797</v>
      </c>
    </row>
    <row r="2499" spans="1:3" ht="12.75">
      <c r="A2499" s="241" t="s">
        <v>5135</v>
      </c>
      <c r="B2499" s="241" t="s">
        <v>5136</v>
      </c>
      <c r="C2499" s="241" t="s">
        <v>1797</v>
      </c>
    </row>
    <row r="2500" spans="1:3" ht="12.75">
      <c r="A2500" s="240" t="s">
        <v>5137</v>
      </c>
      <c r="B2500" s="240" t="s">
        <v>5138</v>
      </c>
      <c r="C2500" s="240" t="s">
        <v>1797</v>
      </c>
    </row>
    <row r="2501" spans="1:3" ht="12.75">
      <c r="A2501" s="241" t="s">
        <v>5139</v>
      </c>
      <c r="B2501" s="241" t="s">
        <v>5140</v>
      </c>
      <c r="C2501" s="241" t="s">
        <v>1797</v>
      </c>
    </row>
    <row r="2502" spans="1:3" ht="12.75">
      <c r="A2502" s="240" t="s">
        <v>5141</v>
      </c>
      <c r="B2502" s="240" t="s">
        <v>5476</v>
      </c>
      <c r="C2502" s="240" t="s">
        <v>866</v>
      </c>
    </row>
    <row r="2503" spans="1:3" ht="12.75">
      <c r="A2503" s="241" t="s">
        <v>5142</v>
      </c>
      <c r="B2503" s="241" t="s">
        <v>5143</v>
      </c>
      <c r="C2503" s="241" t="s">
        <v>1076</v>
      </c>
    </row>
    <row r="2504" spans="1:3" ht="12.75">
      <c r="A2504" s="240" t="s">
        <v>5144</v>
      </c>
      <c r="B2504" s="240" t="s">
        <v>5477</v>
      </c>
      <c r="C2504" s="240" t="s">
        <v>1074</v>
      </c>
    </row>
    <row r="2505" spans="1:3" ht="12.75">
      <c r="A2505" s="241" t="s">
        <v>5146</v>
      </c>
      <c r="B2505" s="241" t="s">
        <v>5147</v>
      </c>
      <c r="C2505" s="241" t="s">
        <v>2838</v>
      </c>
    </row>
    <row r="2506" spans="1:3" ht="12.75">
      <c r="A2506" s="240" t="s">
        <v>5148</v>
      </c>
      <c r="B2506" s="240" t="s">
        <v>5145</v>
      </c>
      <c r="C2506" s="240" t="s">
        <v>1947</v>
      </c>
    </row>
    <row r="2507" spans="1:3" ht="12.75">
      <c r="A2507" s="241" t="s">
        <v>5149</v>
      </c>
      <c r="B2507" s="241" t="s">
        <v>5477</v>
      </c>
      <c r="C2507" s="241" t="s">
        <v>1069</v>
      </c>
    </row>
    <row r="2508" spans="1:3" ht="12.75">
      <c r="A2508" s="240" t="s">
        <v>5150</v>
      </c>
      <c r="B2508" s="240" t="s">
        <v>5477</v>
      </c>
      <c r="C2508" s="240" t="s">
        <v>5151</v>
      </c>
    </row>
    <row r="2509" spans="1:3" ht="12.75">
      <c r="A2509" s="241" t="s">
        <v>5152</v>
      </c>
      <c r="B2509" s="241" t="s">
        <v>5478</v>
      </c>
      <c r="C2509" s="241" t="s">
        <v>1052</v>
      </c>
    </row>
    <row r="2510" spans="1:3" ht="12.75">
      <c r="A2510" s="240" t="s">
        <v>5153</v>
      </c>
      <c r="B2510" s="240" t="s">
        <v>5154</v>
      </c>
      <c r="C2510" s="240" t="s">
        <v>1063</v>
      </c>
    </row>
    <row r="2511" spans="1:3" ht="12.75">
      <c r="A2511" s="241" t="s">
        <v>5155</v>
      </c>
      <c r="B2511" s="241" t="s">
        <v>5156</v>
      </c>
      <c r="C2511" s="241" t="s">
        <v>2805</v>
      </c>
    </row>
    <row r="2512" spans="1:3" ht="12.75">
      <c r="A2512" s="240" t="s">
        <v>5157</v>
      </c>
      <c r="B2512" s="240" t="s">
        <v>5158</v>
      </c>
      <c r="C2512" s="240" t="s">
        <v>1850</v>
      </c>
    </row>
    <row r="2513" spans="1:3" ht="12.75">
      <c r="A2513" s="241" t="s">
        <v>5159</v>
      </c>
      <c r="B2513" s="241" t="s">
        <v>5613</v>
      </c>
      <c r="C2513" s="241" t="s">
        <v>2047</v>
      </c>
    </row>
    <row r="2514" spans="1:3" ht="12.75">
      <c r="A2514" s="240" t="s">
        <v>5160</v>
      </c>
      <c r="B2514" s="240" t="s">
        <v>5161</v>
      </c>
      <c r="C2514" s="240" t="s">
        <v>1797</v>
      </c>
    </row>
    <row r="2515" spans="1:3" ht="12.75">
      <c r="A2515" s="241" t="s">
        <v>5162</v>
      </c>
      <c r="B2515" s="241" t="s">
        <v>5163</v>
      </c>
      <c r="C2515" s="241" t="s">
        <v>1797</v>
      </c>
    </row>
    <row r="2516" spans="1:3" ht="12.75">
      <c r="A2516" s="240" t="s">
        <v>5164</v>
      </c>
      <c r="B2516" s="240" t="s">
        <v>5165</v>
      </c>
      <c r="C2516" s="240" t="s">
        <v>1797</v>
      </c>
    </row>
    <row r="2517" spans="1:3" ht="12.75">
      <c r="A2517" s="241" t="s">
        <v>5379</v>
      </c>
      <c r="B2517" s="241" t="s">
        <v>5380</v>
      </c>
      <c r="C2517" s="241" t="s">
        <v>1075</v>
      </c>
    </row>
    <row r="2518" spans="1:3" ht="12.75">
      <c r="A2518" s="240" t="s">
        <v>5166</v>
      </c>
      <c r="B2518" s="240" t="s">
        <v>5167</v>
      </c>
      <c r="C2518" s="240" t="s">
        <v>1049</v>
      </c>
    </row>
    <row r="2519" spans="1:3" ht="12.75">
      <c r="A2519" s="241" t="s">
        <v>5168</v>
      </c>
      <c r="B2519" s="241" t="s">
        <v>5169</v>
      </c>
      <c r="C2519" s="241" t="s">
        <v>1074</v>
      </c>
    </row>
    <row r="2520" spans="1:3" ht="12.75">
      <c r="A2520" s="240" t="s">
        <v>5170</v>
      </c>
      <c r="B2520" s="240" t="s">
        <v>5171</v>
      </c>
      <c r="C2520" s="240" t="s">
        <v>866</v>
      </c>
    </row>
    <row r="2521" spans="1:3" ht="12.75">
      <c r="A2521" s="241" t="s">
        <v>5172</v>
      </c>
      <c r="B2521" s="241" t="s">
        <v>5173</v>
      </c>
      <c r="C2521" s="241" t="s">
        <v>2045</v>
      </c>
    </row>
    <row r="2522" spans="1:3" ht="12.75">
      <c r="A2522" s="240" t="s">
        <v>5174</v>
      </c>
      <c r="B2522" s="240" t="s">
        <v>5175</v>
      </c>
      <c r="C2522" s="240" t="s">
        <v>1049</v>
      </c>
    </row>
    <row r="2523" spans="1:3" ht="12.75">
      <c r="A2523" s="241" t="s">
        <v>5176</v>
      </c>
      <c r="B2523" s="241" t="s">
        <v>5177</v>
      </c>
      <c r="C2523" s="241" t="s">
        <v>36</v>
      </c>
    </row>
    <row r="2524" spans="1:3" ht="12.75">
      <c r="A2524" s="240" t="s">
        <v>5178</v>
      </c>
      <c r="B2524" s="240" t="s">
        <v>5381</v>
      </c>
      <c r="C2524" s="240" t="s">
        <v>1985</v>
      </c>
    </row>
    <row r="2525" spans="1:3" ht="12.75">
      <c r="A2525" s="241" t="s">
        <v>5382</v>
      </c>
      <c r="B2525" s="241" t="s">
        <v>5383</v>
      </c>
      <c r="C2525" s="241" t="s">
        <v>1797</v>
      </c>
    </row>
    <row r="2526" spans="1:3" ht="12.75">
      <c r="A2526" s="240" t="s">
        <v>5384</v>
      </c>
      <c r="B2526" s="240" t="s">
        <v>5385</v>
      </c>
      <c r="C2526" s="240" t="s">
        <v>1985</v>
      </c>
    </row>
    <row r="2527" spans="1:3" ht="12.75">
      <c r="A2527" s="241" t="s">
        <v>5386</v>
      </c>
      <c r="B2527" s="241" t="s">
        <v>5387</v>
      </c>
      <c r="C2527" s="241" t="s">
        <v>1797</v>
      </c>
    </row>
    <row r="2528" spans="1:3" ht="12.75">
      <c r="A2528" s="240" t="s">
        <v>5388</v>
      </c>
      <c r="B2528" s="240" t="s">
        <v>5389</v>
      </c>
      <c r="C2528" s="240" t="s">
        <v>866</v>
      </c>
    </row>
    <row r="2529" spans="1:3" ht="12.75">
      <c r="A2529" s="241" t="s">
        <v>5390</v>
      </c>
      <c r="B2529" s="241" t="s">
        <v>5391</v>
      </c>
      <c r="C2529" s="241" t="s">
        <v>1985</v>
      </c>
    </row>
    <row r="2530" spans="1:3" ht="12.75">
      <c r="A2530" s="240" t="s">
        <v>5392</v>
      </c>
      <c r="B2530" s="240" t="s">
        <v>5393</v>
      </c>
      <c r="C2530" s="240" t="s">
        <v>1067</v>
      </c>
    </row>
    <row r="2531" spans="1:3" ht="12.75">
      <c r="A2531" s="241" t="s">
        <v>5394</v>
      </c>
      <c r="B2531" s="241" t="s">
        <v>5395</v>
      </c>
      <c r="C2531" s="241" t="s">
        <v>866</v>
      </c>
    </row>
    <row r="2532" spans="1:3" ht="12.75">
      <c r="A2532" s="240" t="s">
        <v>5396</v>
      </c>
      <c r="B2532" s="240" t="s">
        <v>5397</v>
      </c>
      <c r="C2532" s="240" t="s">
        <v>1074</v>
      </c>
    </row>
    <row r="2533" spans="1:3" ht="12.75">
      <c r="A2533" s="241" t="s">
        <v>5398</v>
      </c>
      <c r="B2533" s="241" t="s">
        <v>5479</v>
      </c>
      <c r="C2533" s="241" t="s">
        <v>1076</v>
      </c>
    </row>
    <row r="2534" spans="1:3" ht="12.75">
      <c r="A2534" s="240" t="s">
        <v>5399</v>
      </c>
      <c r="B2534" s="240" t="s">
        <v>5400</v>
      </c>
      <c r="C2534" s="240" t="s">
        <v>1049</v>
      </c>
    </row>
    <row r="2535" spans="1:3" ht="12.75">
      <c r="A2535" s="241" t="s">
        <v>5401</v>
      </c>
      <c r="B2535" s="241" t="s">
        <v>5402</v>
      </c>
      <c r="C2535" s="241" t="s">
        <v>1061</v>
      </c>
    </row>
    <row r="2536" spans="1:3" ht="12.75">
      <c r="A2536" s="240" t="s">
        <v>5403</v>
      </c>
      <c r="B2536" s="240" t="s">
        <v>5404</v>
      </c>
      <c r="C2536" s="240" t="s">
        <v>1073</v>
      </c>
    </row>
    <row r="2537" spans="1:3" ht="12.75">
      <c r="A2537" s="241" t="s">
        <v>5405</v>
      </c>
      <c r="B2537" s="241" t="s">
        <v>5406</v>
      </c>
      <c r="C2537" s="241" t="s">
        <v>866</v>
      </c>
    </row>
    <row r="2538" spans="1:3" ht="12.75">
      <c r="A2538" s="240" t="s">
        <v>5407</v>
      </c>
      <c r="B2538" s="240" t="s">
        <v>5408</v>
      </c>
      <c r="C2538" s="240" t="s">
        <v>866</v>
      </c>
    </row>
    <row r="2539" spans="1:3" ht="12.75">
      <c r="A2539" s="241" t="s">
        <v>5409</v>
      </c>
      <c r="B2539" s="241" t="s">
        <v>5410</v>
      </c>
      <c r="C2539" s="241" t="s">
        <v>5411</v>
      </c>
    </row>
    <row r="2540" spans="1:3" ht="12.75">
      <c r="A2540" s="240" t="s">
        <v>5412</v>
      </c>
      <c r="B2540" s="240" t="s">
        <v>5413</v>
      </c>
      <c r="C2540" s="240" t="s">
        <v>1072</v>
      </c>
    </row>
    <row r="2541" spans="1:3" ht="12.75">
      <c r="A2541" s="241" t="s">
        <v>5414</v>
      </c>
      <c r="B2541" s="241" t="s">
        <v>5415</v>
      </c>
      <c r="C2541" s="241" t="s">
        <v>3241</v>
      </c>
    </row>
    <row r="2542" spans="1:3" ht="12.75">
      <c r="A2542" s="240" t="s">
        <v>5416</v>
      </c>
      <c r="B2542" s="240" t="s">
        <v>5614</v>
      </c>
      <c r="C2542" s="240" t="s">
        <v>2042</v>
      </c>
    </row>
    <row r="2543" spans="1:3" ht="12.75">
      <c r="A2543" s="241" t="s">
        <v>5417</v>
      </c>
      <c r="B2543" s="241" t="s">
        <v>5418</v>
      </c>
      <c r="C2543" s="241" t="s">
        <v>1076</v>
      </c>
    </row>
    <row r="2544" spans="1:3" ht="12.75">
      <c r="A2544" s="240" t="s">
        <v>5419</v>
      </c>
      <c r="B2544" s="240" t="s">
        <v>5420</v>
      </c>
      <c r="C2544" s="240" t="s">
        <v>866</v>
      </c>
    </row>
    <row r="2545" spans="1:3" ht="12.75">
      <c r="A2545" s="241" t="s">
        <v>5421</v>
      </c>
      <c r="B2545" s="241" t="s">
        <v>5422</v>
      </c>
      <c r="C2545" s="241" t="s">
        <v>742</v>
      </c>
    </row>
    <row r="2546" spans="1:3" ht="12.75">
      <c r="A2546" s="240" t="s">
        <v>5423</v>
      </c>
      <c r="B2546" s="240" t="s">
        <v>5424</v>
      </c>
      <c r="C2546" s="240" t="s">
        <v>1797</v>
      </c>
    </row>
    <row r="2547" spans="1:3" ht="12.75">
      <c r="A2547" s="241" t="s">
        <v>5425</v>
      </c>
      <c r="B2547" s="241" t="s">
        <v>5426</v>
      </c>
      <c r="C2547" s="241" t="s">
        <v>1797</v>
      </c>
    </row>
    <row r="2548" spans="1:3" ht="12.75">
      <c r="A2548" s="240" t="s">
        <v>5427</v>
      </c>
      <c r="B2548" s="240" t="s">
        <v>5428</v>
      </c>
      <c r="C2548" s="240" t="s">
        <v>1061</v>
      </c>
    </row>
    <row r="2549" spans="1:3" ht="12.75">
      <c r="A2549" s="241" t="s">
        <v>5429</v>
      </c>
      <c r="B2549" s="241" t="s">
        <v>5430</v>
      </c>
      <c r="C2549" s="241" t="s">
        <v>36</v>
      </c>
    </row>
    <row r="2550" spans="1:3" ht="12.75">
      <c r="A2550" s="240" t="s">
        <v>5431</v>
      </c>
      <c r="B2550" s="240" t="s">
        <v>5432</v>
      </c>
      <c r="C2550" s="240" t="s">
        <v>1074</v>
      </c>
    </row>
    <row r="2551" spans="1:3" ht="12.75">
      <c r="A2551" s="241" t="s">
        <v>5433</v>
      </c>
      <c r="B2551" s="241" t="s">
        <v>5434</v>
      </c>
      <c r="C2551" s="241" t="s">
        <v>866</v>
      </c>
    </row>
    <row r="2552" spans="1:3" ht="12.75">
      <c r="A2552" s="240" t="s">
        <v>5435</v>
      </c>
      <c r="B2552" s="240" t="s">
        <v>5436</v>
      </c>
      <c r="C2552" s="240" t="s">
        <v>5437</v>
      </c>
    </row>
    <row r="2553" spans="1:3" ht="12.75">
      <c r="A2553" s="241" t="s">
        <v>5480</v>
      </c>
      <c r="B2553" s="241" t="s">
        <v>5481</v>
      </c>
      <c r="C2553" s="241" t="s">
        <v>1061</v>
      </c>
    </row>
    <row r="2554" spans="1:3" ht="12.75">
      <c r="A2554" s="240" t="s">
        <v>5482</v>
      </c>
      <c r="B2554" s="240" t="s">
        <v>5615</v>
      </c>
      <c r="C2554" s="240" t="s">
        <v>2047</v>
      </c>
    </row>
    <row r="2555" spans="1:3" ht="12.75">
      <c r="A2555" s="241" t="s">
        <v>5483</v>
      </c>
      <c r="B2555" s="241" t="s">
        <v>5484</v>
      </c>
      <c r="C2555" s="241" t="s">
        <v>1797</v>
      </c>
    </row>
    <row r="2556" spans="1:3" ht="12.75">
      <c r="A2556" s="240" t="s">
        <v>5485</v>
      </c>
      <c r="B2556" s="240" t="s">
        <v>5486</v>
      </c>
      <c r="C2556" s="240" t="s">
        <v>1797</v>
      </c>
    </row>
    <row r="2557" spans="1:3" ht="12.75">
      <c r="A2557" s="241" t="s">
        <v>5487</v>
      </c>
      <c r="B2557" s="241" t="s">
        <v>5488</v>
      </c>
      <c r="C2557" s="241" t="s">
        <v>2042</v>
      </c>
    </row>
    <row r="2558" spans="1:3" ht="12.75">
      <c r="A2558" s="240" t="s">
        <v>5489</v>
      </c>
      <c r="B2558" s="240" t="s">
        <v>5490</v>
      </c>
      <c r="C2558" s="240" t="s">
        <v>1074</v>
      </c>
    </row>
    <row r="2559" spans="1:3" ht="12.75">
      <c r="A2559" s="241" t="s">
        <v>5491</v>
      </c>
      <c r="B2559" s="241" t="s">
        <v>5492</v>
      </c>
      <c r="C2559" s="241" t="s">
        <v>2042</v>
      </c>
    </row>
    <row r="2560" spans="1:3" ht="12.75">
      <c r="A2560" s="240" t="s">
        <v>5493</v>
      </c>
      <c r="B2560" s="240" t="s">
        <v>5494</v>
      </c>
      <c r="C2560" s="240" t="s">
        <v>1050</v>
      </c>
    </row>
    <row r="2561" spans="1:3" ht="12.75">
      <c r="A2561" s="241" t="s">
        <v>5495</v>
      </c>
      <c r="B2561" s="241" t="s">
        <v>5496</v>
      </c>
      <c r="C2561" s="241" t="s">
        <v>1797</v>
      </c>
    </row>
    <row r="2562" spans="1:3" ht="12.75">
      <c r="A2562" s="240" t="s">
        <v>5497</v>
      </c>
      <c r="B2562" s="240" t="s">
        <v>5498</v>
      </c>
      <c r="C2562" s="240" t="s">
        <v>1797</v>
      </c>
    </row>
    <row r="2563" spans="1:3" ht="12.75">
      <c r="A2563" s="241" t="s">
        <v>5499</v>
      </c>
      <c r="B2563" s="241" t="s">
        <v>5500</v>
      </c>
      <c r="C2563" s="241" t="s">
        <v>866</v>
      </c>
    </row>
    <row r="2564" spans="1:3" ht="12.75">
      <c r="A2564" s="240" t="s">
        <v>5501</v>
      </c>
      <c r="B2564" s="240" t="s">
        <v>5502</v>
      </c>
      <c r="C2564" s="240" t="s">
        <v>1797</v>
      </c>
    </row>
    <row r="2565" spans="1:3" ht="12.75">
      <c r="A2565" s="241" t="s">
        <v>5503</v>
      </c>
      <c r="B2565" s="241" t="s">
        <v>5504</v>
      </c>
      <c r="C2565" s="241" t="s">
        <v>1797</v>
      </c>
    </row>
    <row r="2566" spans="1:3" ht="12.75">
      <c r="A2566" s="240" t="s">
        <v>5505</v>
      </c>
      <c r="B2566" s="240" t="s">
        <v>5506</v>
      </c>
      <c r="C2566" s="240" t="s">
        <v>1797</v>
      </c>
    </row>
    <row r="2567" spans="1:3" ht="12.75">
      <c r="A2567" s="241" t="s">
        <v>5507</v>
      </c>
      <c r="B2567" s="241" t="s">
        <v>5508</v>
      </c>
      <c r="C2567" s="241" t="s">
        <v>1049</v>
      </c>
    </row>
    <row r="2568" spans="1:3" ht="12.75">
      <c r="A2568" s="240" t="s">
        <v>5509</v>
      </c>
      <c r="B2568" s="240" t="s">
        <v>5510</v>
      </c>
      <c r="C2568" s="240" t="s">
        <v>1058</v>
      </c>
    </row>
    <row r="2569" spans="1:3" ht="12.75">
      <c r="A2569" s="241" t="s">
        <v>5511</v>
      </c>
      <c r="B2569" s="241" t="s">
        <v>5512</v>
      </c>
      <c r="C2569" s="241" t="s">
        <v>1797</v>
      </c>
    </row>
    <row r="2570" spans="1:3" ht="12.75">
      <c r="A2570" s="240" t="s">
        <v>5513</v>
      </c>
      <c r="B2570" s="240" t="s">
        <v>5514</v>
      </c>
      <c r="C2570" s="240" t="s">
        <v>1797</v>
      </c>
    </row>
    <row r="2571" spans="1:3" ht="12.75">
      <c r="A2571" s="241" t="s">
        <v>5515</v>
      </c>
      <c r="B2571" s="241" t="s">
        <v>5616</v>
      </c>
      <c r="C2571" s="241" t="s">
        <v>2047</v>
      </c>
    </row>
    <row r="2572" spans="1:3" ht="12.75">
      <c r="A2572" s="240" t="s">
        <v>5516</v>
      </c>
      <c r="B2572" s="240" t="s">
        <v>5517</v>
      </c>
      <c r="C2572" s="240" t="s">
        <v>3158</v>
      </c>
    </row>
    <row r="2573" spans="1:3" ht="12.75">
      <c r="A2573" s="241" t="s">
        <v>5518</v>
      </c>
      <c r="B2573" s="241" t="s">
        <v>5519</v>
      </c>
      <c r="C2573" s="241" t="s">
        <v>1073</v>
      </c>
    </row>
    <row r="2574" spans="1:3" ht="12.75">
      <c r="A2574" s="240" t="s">
        <v>5520</v>
      </c>
      <c r="B2574" s="240" t="s">
        <v>5521</v>
      </c>
      <c r="C2574" s="240" t="s">
        <v>1797</v>
      </c>
    </row>
    <row r="2575" spans="1:3" ht="12.75">
      <c r="A2575" s="241" t="s">
        <v>5522</v>
      </c>
      <c r="B2575" s="241" t="s">
        <v>5523</v>
      </c>
      <c r="C2575" s="241" t="s">
        <v>1797</v>
      </c>
    </row>
    <row r="2576" spans="1:3" ht="12.75">
      <c r="A2576" s="240" t="s">
        <v>5524</v>
      </c>
      <c r="B2576" s="240" t="s">
        <v>5525</v>
      </c>
      <c r="C2576" s="240" t="s">
        <v>2048</v>
      </c>
    </row>
    <row r="2577" spans="1:3" ht="12.75">
      <c r="A2577" s="241" t="s">
        <v>5526</v>
      </c>
      <c r="B2577" s="241" t="s">
        <v>5527</v>
      </c>
      <c r="C2577" s="241" t="s">
        <v>5411</v>
      </c>
    </row>
    <row r="2578" spans="1:3" ht="12.75">
      <c r="A2578" s="240" t="s">
        <v>5528</v>
      </c>
      <c r="B2578" s="240" t="s">
        <v>5529</v>
      </c>
      <c r="C2578" s="240" t="s">
        <v>1049</v>
      </c>
    </row>
    <row r="2579" spans="1:3" ht="12.75">
      <c r="A2579" s="241" t="s">
        <v>5530</v>
      </c>
      <c r="B2579" s="241" t="s">
        <v>5531</v>
      </c>
      <c r="C2579" s="241" t="s">
        <v>1058</v>
      </c>
    </row>
    <row r="2580" spans="1:3" ht="12.75">
      <c r="A2580" s="240" t="s">
        <v>5532</v>
      </c>
      <c r="B2580" s="240" t="s">
        <v>5533</v>
      </c>
      <c r="C2580" s="240" t="s">
        <v>1061</v>
      </c>
    </row>
    <row r="2581" spans="1:3" ht="12.75">
      <c r="A2581" s="241" t="s">
        <v>5534</v>
      </c>
      <c r="B2581" s="241" t="s">
        <v>5535</v>
      </c>
      <c r="C2581" s="241" t="s">
        <v>866</v>
      </c>
    </row>
    <row r="2582" spans="1:3" ht="12.75">
      <c r="A2582" s="240" t="s">
        <v>5536</v>
      </c>
      <c r="B2582" s="240" t="s">
        <v>5537</v>
      </c>
      <c r="C2582" s="240" t="s">
        <v>866</v>
      </c>
    </row>
    <row r="2583" spans="1:3" ht="12.75">
      <c r="A2583" s="241" t="s">
        <v>5538</v>
      </c>
      <c r="B2583" s="241" t="s">
        <v>5539</v>
      </c>
      <c r="C2583" s="241" t="s">
        <v>1985</v>
      </c>
    </row>
    <row r="2584" spans="1:3" ht="12.75">
      <c r="A2584" s="240" t="s">
        <v>5540</v>
      </c>
      <c r="B2584" s="240" t="s">
        <v>5541</v>
      </c>
      <c r="C2584" s="240" t="s">
        <v>3163</v>
      </c>
    </row>
    <row r="2585" spans="1:3" ht="12.75">
      <c r="A2585" s="241" t="s">
        <v>5542</v>
      </c>
      <c r="B2585" s="241" t="s">
        <v>5543</v>
      </c>
      <c r="C2585" s="241" t="s">
        <v>1058</v>
      </c>
    </row>
    <row r="2586" spans="1:3" ht="12.75">
      <c r="A2586" s="240" t="s">
        <v>5544</v>
      </c>
      <c r="B2586" s="240" t="s">
        <v>5545</v>
      </c>
      <c r="C2586" s="240" t="s">
        <v>3158</v>
      </c>
    </row>
    <row r="2587" spans="1:3" ht="12.75">
      <c r="A2587" s="241" t="s">
        <v>5546</v>
      </c>
      <c r="B2587" s="241" t="s">
        <v>5547</v>
      </c>
      <c r="C2587" s="241" t="s">
        <v>1048</v>
      </c>
    </row>
    <row r="2588" spans="1:3" ht="12.75">
      <c r="A2588" s="240" t="s">
        <v>5617</v>
      </c>
      <c r="B2588" s="240" t="s">
        <v>5618</v>
      </c>
      <c r="C2588" s="240" t="s">
        <v>1797</v>
      </c>
    </row>
    <row r="2589" spans="1:3" ht="12.75">
      <c r="A2589" s="241" t="s">
        <v>5619</v>
      </c>
      <c r="B2589" s="241" t="s">
        <v>5620</v>
      </c>
      <c r="C2589" s="241" t="s">
        <v>1797</v>
      </c>
    </row>
    <row r="2590" spans="1:3" ht="12.75">
      <c r="A2590" s="240" t="s">
        <v>5621</v>
      </c>
      <c r="B2590" s="240" t="s">
        <v>5622</v>
      </c>
      <c r="C2590" s="240" t="s">
        <v>2047</v>
      </c>
    </row>
    <row r="2591" spans="1:3" ht="12.75">
      <c r="A2591" s="241" t="s">
        <v>5623</v>
      </c>
      <c r="B2591" s="241" t="s">
        <v>5624</v>
      </c>
      <c r="C2591" s="241" t="s">
        <v>1075</v>
      </c>
    </row>
    <row r="2592" spans="1:3" ht="12.75">
      <c r="A2592" s="240" t="s">
        <v>5625</v>
      </c>
      <c r="B2592" s="240" t="s">
        <v>5626</v>
      </c>
      <c r="C2592" s="240" t="s">
        <v>1075</v>
      </c>
    </row>
    <row r="2593" spans="1:3" ht="12.75">
      <c r="A2593" s="241" t="s">
        <v>5627</v>
      </c>
      <c r="B2593" s="241" t="s">
        <v>5628</v>
      </c>
      <c r="C2593" s="241" t="s">
        <v>1075</v>
      </c>
    </row>
    <row r="2594" spans="1:3" ht="12.75">
      <c r="A2594" s="240" t="s">
        <v>5629</v>
      </c>
      <c r="B2594" s="240" t="s">
        <v>5630</v>
      </c>
      <c r="C2594" s="240" t="s">
        <v>1797</v>
      </c>
    </row>
    <row r="2595" spans="1:3" ht="12.75">
      <c r="A2595" s="241" t="s">
        <v>5631</v>
      </c>
      <c r="B2595" s="241" t="s">
        <v>5632</v>
      </c>
      <c r="C2595" s="241" t="s">
        <v>1985</v>
      </c>
    </row>
    <row r="2596" spans="1:3" ht="12.75">
      <c r="A2596" s="240" t="s">
        <v>5633</v>
      </c>
      <c r="B2596" s="240" t="s">
        <v>5634</v>
      </c>
      <c r="C2596" s="240" t="s">
        <v>1797</v>
      </c>
    </row>
    <row r="2597" spans="1:3" ht="12.75">
      <c r="A2597" s="241" t="s">
        <v>5635</v>
      </c>
      <c r="B2597" s="241" t="s">
        <v>5636</v>
      </c>
      <c r="C2597" s="241" t="s">
        <v>1797</v>
      </c>
    </row>
    <row r="2598" spans="1:3" ht="12.75">
      <c r="A2598" s="240" t="s">
        <v>5637</v>
      </c>
      <c r="B2598" s="240" t="s">
        <v>5638</v>
      </c>
      <c r="C2598" s="240" t="s">
        <v>1797</v>
      </c>
    </row>
    <row r="2599" spans="1:3" ht="12.75">
      <c r="A2599" s="241" t="s">
        <v>5639</v>
      </c>
      <c r="B2599" s="241" t="s">
        <v>5640</v>
      </c>
      <c r="C2599" s="241" t="s">
        <v>1797</v>
      </c>
    </row>
    <row r="2600" spans="1:3" ht="12.75">
      <c r="A2600" s="240" t="s">
        <v>5641</v>
      </c>
      <c r="B2600" s="240" t="s">
        <v>5642</v>
      </c>
      <c r="C2600" s="240" t="s">
        <v>1797</v>
      </c>
    </row>
    <row r="2601" spans="1:3" ht="12.75">
      <c r="A2601" s="241" t="s">
        <v>5643</v>
      </c>
      <c r="B2601" s="241" t="s">
        <v>5644</v>
      </c>
      <c r="C2601" s="241" t="s">
        <v>866</v>
      </c>
    </row>
    <row r="2602" spans="1:3" ht="12.75">
      <c r="A2602" s="240" t="s">
        <v>5645</v>
      </c>
      <c r="B2602" s="240" t="s">
        <v>5646</v>
      </c>
      <c r="C2602" s="240" t="s">
        <v>1052</v>
      </c>
    </row>
    <row r="2603" spans="1:3" ht="12.75">
      <c r="A2603" s="241" t="s">
        <v>5647</v>
      </c>
      <c r="B2603" s="241" t="s">
        <v>5648</v>
      </c>
      <c r="C2603" s="241" t="s">
        <v>3210</v>
      </c>
    </row>
    <row r="2604" spans="1:3" ht="12.75">
      <c r="A2604" s="240" t="s">
        <v>5649</v>
      </c>
      <c r="B2604" s="240" t="s">
        <v>5650</v>
      </c>
      <c r="C2604" s="240" t="s">
        <v>2043</v>
      </c>
    </row>
    <row r="2605" spans="1:3" ht="12.75">
      <c r="A2605" s="241" t="s">
        <v>5651</v>
      </c>
      <c r="B2605" s="241" t="s">
        <v>5652</v>
      </c>
      <c r="C2605" s="241" t="s">
        <v>866</v>
      </c>
    </row>
    <row r="2606" spans="1:3" ht="12.75">
      <c r="A2606" s="240" t="s">
        <v>5653</v>
      </c>
      <c r="B2606" s="240" t="s">
        <v>5654</v>
      </c>
      <c r="C2606" s="240" t="s">
        <v>1049</v>
      </c>
    </row>
    <row r="2607" spans="1:3" ht="12.75">
      <c r="A2607" s="241" t="s">
        <v>5655</v>
      </c>
      <c r="B2607" s="241" t="s">
        <v>5656</v>
      </c>
      <c r="C2607" s="241" t="s">
        <v>3210</v>
      </c>
    </row>
    <row r="2608" spans="1:3" ht="12.75">
      <c r="A2608" s="240" t="s">
        <v>5657</v>
      </c>
      <c r="B2608" s="240" t="s">
        <v>5658</v>
      </c>
      <c r="C2608" s="240" t="s">
        <v>1797</v>
      </c>
    </row>
    <row r="2609" spans="1:3" ht="12.75">
      <c r="A2609" s="241" t="s">
        <v>5659</v>
      </c>
      <c r="B2609" s="241" t="s">
        <v>5660</v>
      </c>
      <c r="C2609" s="241" t="s">
        <v>1797</v>
      </c>
    </row>
    <row r="2610" spans="1:3" ht="12.75">
      <c r="A2610" s="240" t="s">
        <v>5661</v>
      </c>
      <c r="B2610" s="240" t="s">
        <v>5662</v>
      </c>
      <c r="C2610" s="240" t="s">
        <v>3158</v>
      </c>
    </row>
    <row r="2611" spans="1:3" ht="12.75">
      <c r="A2611" s="241" t="s">
        <v>5663</v>
      </c>
      <c r="B2611" s="241" t="s">
        <v>5664</v>
      </c>
      <c r="C2611" s="241" t="s">
        <v>1985</v>
      </c>
    </row>
    <row r="2612" spans="1:3" ht="12.75">
      <c r="A2612" s="240" t="s">
        <v>5665</v>
      </c>
      <c r="B2612" s="240" t="s">
        <v>5666</v>
      </c>
      <c r="C2612" s="240" t="s">
        <v>1985</v>
      </c>
    </row>
    <row r="2613" spans="1:3" ht="12.75">
      <c r="A2613" s="241" t="s">
        <v>5667</v>
      </c>
      <c r="B2613" s="241" t="s">
        <v>5668</v>
      </c>
      <c r="C2613" s="241" t="s">
        <v>1952</v>
      </c>
    </row>
    <row r="2614" spans="1:3" ht="12.75">
      <c r="A2614" s="240" t="s">
        <v>5669</v>
      </c>
      <c r="B2614" s="240" t="s">
        <v>5670</v>
      </c>
      <c r="C2614" s="240" t="s">
        <v>2047</v>
      </c>
    </row>
    <row r="2615" spans="1:3" ht="12.75">
      <c r="A2615" s="241" t="s">
        <v>5671</v>
      </c>
      <c r="B2615" s="241" t="s">
        <v>5672</v>
      </c>
      <c r="C2615" s="241" t="s">
        <v>1797</v>
      </c>
    </row>
    <row r="2616" spans="1:3" ht="12.75">
      <c r="A2616" s="240" t="s">
        <v>5673</v>
      </c>
      <c r="B2616" s="240" t="s">
        <v>5674</v>
      </c>
      <c r="C2616" s="240" t="s">
        <v>1797</v>
      </c>
    </row>
    <row r="2617" spans="1:3" ht="12.75">
      <c r="A2617" s="241" t="s">
        <v>5675</v>
      </c>
      <c r="B2617" s="241" t="s">
        <v>5676</v>
      </c>
      <c r="C2617" s="241" t="s">
        <v>1985</v>
      </c>
    </row>
    <row r="2618" spans="1:3" ht="12.75">
      <c r="A2618" s="240" t="s">
        <v>5677</v>
      </c>
      <c r="B2618" s="240" t="s">
        <v>5678</v>
      </c>
      <c r="C2618" s="240" t="s">
        <v>1797</v>
      </c>
    </row>
    <row r="2619" spans="1:3" ht="12.75">
      <c r="A2619" s="241" t="s">
        <v>5679</v>
      </c>
      <c r="B2619" s="241" t="s">
        <v>5680</v>
      </c>
      <c r="C2619" s="241" t="s">
        <v>1797</v>
      </c>
    </row>
    <row r="2620" spans="1:3" ht="12.75">
      <c r="A2620" s="240" t="s">
        <v>5681</v>
      </c>
      <c r="B2620" s="240" t="s">
        <v>5682</v>
      </c>
      <c r="C2620" s="240" t="s">
        <v>1797</v>
      </c>
    </row>
    <row r="2621" spans="1:3" ht="12.75">
      <c r="A2621" s="241" t="s">
        <v>5683</v>
      </c>
      <c r="B2621" s="241" t="s">
        <v>5684</v>
      </c>
      <c r="C2621" s="241" t="s">
        <v>1797</v>
      </c>
    </row>
    <row r="2622" spans="1:3" ht="12.75">
      <c r="A2622" s="240" t="s">
        <v>5685</v>
      </c>
      <c r="B2622" s="240" t="s">
        <v>5686</v>
      </c>
      <c r="C2622" s="240" t="s">
        <v>1066</v>
      </c>
    </row>
    <row r="2623" spans="1:3" ht="12.75">
      <c r="A2623" s="241" t="s">
        <v>5687</v>
      </c>
      <c r="B2623" s="241" t="s">
        <v>5688</v>
      </c>
      <c r="C2623" s="241" t="s">
        <v>866</v>
      </c>
    </row>
    <row r="2624" spans="1:3" ht="12.75">
      <c r="A2624" s="240" t="s">
        <v>5689</v>
      </c>
      <c r="B2624" s="240" t="s">
        <v>5690</v>
      </c>
      <c r="C2624" s="240" t="s">
        <v>1074</v>
      </c>
    </row>
    <row r="2625" spans="1:3" ht="12.75">
      <c r="A2625" s="241" t="s">
        <v>5691</v>
      </c>
      <c r="B2625" s="241" t="s">
        <v>5692</v>
      </c>
      <c r="C2625" s="241" t="s">
        <v>1850</v>
      </c>
    </row>
    <row r="2626" spans="1:3" ht="12.75">
      <c r="A2626" s="240" t="s">
        <v>5693</v>
      </c>
      <c r="B2626" s="240" t="s">
        <v>5694</v>
      </c>
      <c r="C2626" s="240" t="s">
        <v>1947</v>
      </c>
    </row>
    <row r="2627" spans="1:3" ht="12.75">
      <c r="A2627" s="241" t="s">
        <v>5695</v>
      </c>
      <c r="B2627" s="241" t="s">
        <v>5696</v>
      </c>
      <c r="C2627" s="241" t="s">
        <v>5697</v>
      </c>
    </row>
    <row r="2628" spans="1:3" ht="12.75">
      <c r="A2628" s="240" t="s">
        <v>5698</v>
      </c>
      <c r="B2628" s="240" t="s">
        <v>5699</v>
      </c>
      <c r="C2628" s="240" t="s">
        <v>866</v>
      </c>
    </row>
    <row r="2629" spans="1:3" ht="12.75">
      <c r="A2629" s="241" t="s">
        <v>5700</v>
      </c>
      <c r="B2629" s="241" t="s">
        <v>5701</v>
      </c>
      <c r="C2629" s="241" t="s">
        <v>3230</v>
      </c>
    </row>
    <row r="2630" spans="1:3" ht="12.75">
      <c r="A2630" s="240" t="s">
        <v>5702</v>
      </c>
      <c r="B2630" s="240" t="s">
        <v>5703</v>
      </c>
      <c r="C2630" s="240" t="s">
        <v>1062</v>
      </c>
    </row>
    <row r="2631" spans="1:3" ht="12.75">
      <c r="A2631" s="241" t="s">
        <v>5704</v>
      </c>
      <c r="B2631" s="241" t="s">
        <v>5705</v>
      </c>
      <c r="C2631" s="241" t="s">
        <v>5706</v>
      </c>
    </row>
    <row r="2632" spans="1:3" ht="12.75">
      <c r="A2632" s="240" t="s">
        <v>5707</v>
      </c>
      <c r="B2632" s="240" t="s">
        <v>5708</v>
      </c>
      <c r="C2632" s="240" t="s">
        <v>742</v>
      </c>
    </row>
    <row r="2633" spans="1:3" ht="12.75">
      <c r="A2633" s="241" t="s">
        <v>5709</v>
      </c>
      <c r="B2633" s="241" t="s">
        <v>5710</v>
      </c>
      <c r="C2633" s="241" t="s">
        <v>1067</v>
      </c>
    </row>
    <row r="2634" spans="1:3" ht="12.75">
      <c r="A2634" s="240" t="s">
        <v>5711</v>
      </c>
      <c r="B2634" s="240" t="s">
        <v>5712</v>
      </c>
      <c r="C2634" s="240" t="s">
        <v>3194</v>
      </c>
    </row>
    <row r="2635" spans="1:3" ht="12.75">
      <c r="A2635" s="241" t="s">
        <v>5713</v>
      </c>
      <c r="B2635" s="241" t="s">
        <v>5714</v>
      </c>
      <c r="C2635" s="241" t="s">
        <v>1061</v>
      </c>
    </row>
    <row r="2636" spans="1:3" ht="12.75">
      <c r="A2636" s="240" t="s">
        <v>5715</v>
      </c>
      <c r="B2636" s="240" t="s">
        <v>5716</v>
      </c>
      <c r="C2636" s="240" t="s">
        <v>5717</v>
      </c>
    </row>
    <row r="2637" spans="1:3" ht="12.75">
      <c r="A2637" s="241" t="s">
        <v>5718</v>
      </c>
      <c r="B2637" s="241" t="s">
        <v>5719</v>
      </c>
      <c r="C2637" s="241" t="s">
        <v>5720</v>
      </c>
    </row>
    <row r="2638" spans="1:3" ht="12.75">
      <c r="A2638" s="240" t="s">
        <v>5721</v>
      </c>
      <c r="B2638" s="240" t="s">
        <v>5722</v>
      </c>
      <c r="C2638" s="240" t="s">
        <v>1051</v>
      </c>
    </row>
    <row r="2639" spans="1:3" ht="12.75">
      <c r="A2639" s="241" t="s">
        <v>5723</v>
      </c>
      <c r="B2639" s="241" t="s">
        <v>5724</v>
      </c>
      <c r="C2639" s="241" t="s">
        <v>866</v>
      </c>
    </row>
    <row r="2640" spans="1:3" ht="12.75">
      <c r="A2640" s="240" t="s">
        <v>5725</v>
      </c>
      <c r="B2640" s="240" t="s">
        <v>5726</v>
      </c>
      <c r="C2640" s="240" t="s">
        <v>1049</v>
      </c>
    </row>
    <row r="2641" spans="1:3" ht="12.75">
      <c r="A2641" s="241" t="s">
        <v>5727</v>
      </c>
      <c r="B2641" s="241" t="s">
        <v>5582</v>
      </c>
      <c r="C2641" s="241" t="s">
        <v>3167</v>
      </c>
    </row>
    <row r="2642" spans="1:3" ht="12.75">
      <c r="A2642" s="240" t="s">
        <v>5728</v>
      </c>
      <c r="B2642" s="240" t="s">
        <v>2995</v>
      </c>
      <c r="C2642" s="240" t="s">
        <v>866</v>
      </c>
    </row>
    <row r="2643" spans="1:3" ht="12.75">
      <c r="A2643" s="241" t="s">
        <v>5729</v>
      </c>
      <c r="B2643" s="241" t="s">
        <v>5730</v>
      </c>
      <c r="C2643" s="241" t="s">
        <v>1985</v>
      </c>
    </row>
    <row r="2644" spans="1:3" ht="12.75">
      <c r="A2644" s="240" t="s">
        <v>5731</v>
      </c>
      <c r="B2644" s="240" t="s">
        <v>5732</v>
      </c>
      <c r="C2644" s="240" t="s">
        <v>742</v>
      </c>
    </row>
    <row r="2645" spans="1:3" ht="12.75">
      <c r="A2645" s="241" t="s">
        <v>5733</v>
      </c>
      <c r="B2645" s="241" t="s">
        <v>5734</v>
      </c>
      <c r="C2645" s="241" t="s">
        <v>1050</v>
      </c>
    </row>
    <row r="2646" spans="1:3" ht="12.75">
      <c r="A2646" s="240" t="s">
        <v>5735</v>
      </c>
      <c r="B2646" s="240" t="s">
        <v>5736</v>
      </c>
      <c r="C2646" s="240" t="s">
        <v>1797</v>
      </c>
    </row>
    <row r="2647" spans="1:3" ht="12.75">
      <c r="A2647" s="241" t="s">
        <v>5737</v>
      </c>
      <c r="B2647" s="241" t="s">
        <v>5738</v>
      </c>
      <c r="C2647" s="241" t="s">
        <v>1049</v>
      </c>
    </row>
    <row r="2648" spans="1:3" ht="12.75">
      <c r="A2648" s="240" t="s">
        <v>4998</v>
      </c>
      <c r="B2648" s="240" t="s">
        <v>4999</v>
      </c>
      <c r="C2648" s="240" t="s">
        <v>1061</v>
      </c>
    </row>
    <row r="2649" spans="1:3" ht="12.75">
      <c r="A2649" s="241" t="s">
        <v>1204</v>
      </c>
      <c r="B2649" s="241" t="s">
        <v>5000</v>
      </c>
      <c r="C2649" s="241" t="s">
        <v>2047</v>
      </c>
    </row>
    <row r="2650" spans="1:3" ht="12.75">
      <c r="A2650" s="240" t="s">
        <v>5001</v>
      </c>
      <c r="B2650" s="240" t="s">
        <v>5002</v>
      </c>
      <c r="C2650" s="240" t="s">
        <v>1799</v>
      </c>
    </row>
    <row r="2651" spans="1:3" ht="12.75">
      <c r="A2651" s="241" t="s">
        <v>699</v>
      </c>
      <c r="B2651" s="241" t="s">
        <v>5003</v>
      </c>
      <c r="C2651" s="241" t="s">
        <v>2045</v>
      </c>
    </row>
    <row r="2652" spans="1:3" ht="12.75">
      <c r="A2652" s="240" t="s">
        <v>2008</v>
      </c>
      <c r="B2652" s="240" t="s">
        <v>5004</v>
      </c>
      <c r="C2652" s="240" t="s">
        <v>3167</v>
      </c>
    </row>
    <row r="2653" spans="1:3" ht="12.75">
      <c r="A2653" s="241" t="s">
        <v>271</v>
      </c>
      <c r="B2653" s="241" t="s">
        <v>5005</v>
      </c>
      <c r="C2653" s="241" t="s">
        <v>866</v>
      </c>
    </row>
    <row r="2654" spans="1:3" ht="12.75">
      <c r="A2654" s="240" t="s">
        <v>5006</v>
      </c>
      <c r="B2654" s="240" t="s">
        <v>5007</v>
      </c>
      <c r="C2654" s="240" t="s">
        <v>1061</v>
      </c>
    </row>
    <row r="2655" spans="1:3" ht="12.75">
      <c r="A2655" s="241" t="s">
        <v>5008</v>
      </c>
      <c r="B2655" s="241" t="s">
        <v>5009</v>
      </c>
      <c r="C2655" s="241" t="s">
        <v>2042</v>
      </c>
    </row>
    <row r="2656" spans="1:3" ht="12.75">
      <c r="A2656" s="240" t="s">
        <v>5181</v>
      </c>
      <c r="B2656" s="240" t="s">
        <v>5182</v>
      </c>
      <c r="C2656" s="240" t="s">
        <v>2048</v>
      </c>
    </row>
    <row r="2657" spans="1:3" ht="12.75">
      <c r="A2657" s="241" t="s">
        <v>5183</v>
      </c>
      <c r="B2657" s="241" t="s">
        <v>5184</v>
      </c>
      <c r="C2657" s="241" t="s">
        <v>3165</v>
      </c>
    </row>
    <row r="2658" spans="1:3" ht="12.75">
      <c r="A2658" s="240" t="s">
        <v>5185</v>
      </c>
      <c r="B2658" s="240" t="s">
        <v>5186</v>
      </c>
      <c r="C2658" s="240" t="s">
        <v>2043</v>
      </c>
    </row>
    <row r="2659" spans="1:3" ht="12.75">
      <c r="A2659" s="241" t="s">
        <v>5187</v>
      </c>
      <c r="B2659" s="241" t="s">
        <v>5188</v>
      </c>
      <c r="C2659" s="241" t="s">
        <v>2048</v>
      </c>
    </row>
    <row r="2660" spans="1:3" ht="12.75">
      <c r="A2660" s="240" t="s">
        <v>5189</v>
      </c>
      <c r="B2660" s="240" t="s">
        <v>5739</v>
      </c>
      <c r="C2660" s="240" t="s">
        <v>2047</v>
      </c>
    </row>
    <row r="2661" spans="1:3" ht="12.75">
      <c r="A2661" s="241" t="s">
        <v>5190</v>
      </c>
      <c r="B2661" s="241" t="s">
        <v>5191</v>
      </c>
      <c r="C2661" s="241" t="s">
        <v>2048</v>
      </c>
    </row>
    <row r="2662" spans="1:3" ht="12.75">
      <c r="A2662" s="240" t="s">
        <v>5192</v>
      </c>
      <c r="B2662" s="240" t="s">
        <v>5193</v>
      </c>
      <c r="C2662" s="240" t="s">
        <v>1797</v>
      </c>
    </row>
    <row r="2663" spans="1:3" ht="12.75">
      <c r="A2663" s="241" t="s">
        <v>5194</v>
      </c>
      <c r="B2663" s="241" t="s">
        <v>5195</v>
      </c>
      <c r="C2663" s="241" t="s">
        <v>1061</v>
      </c>
    </row>
    <row r="2664" spans="1:3" ht="12.75">
      <c r="A2664" s="240" t="s">
        <v>5196</v>
      </c>
      <c r="B2664" s="240" t="s">
        <v>5197</v>
      </c>
      <c r="C2664" s="240" t="s">
        <v>2044</v>
      </c>
    </row>
    <row r="2665" spans="1:3" ht="12.75">
      <c r="A2665" s="241" t="s">
        <v>5198</v>
      </c>
      <c r="B2665" s="241" t="s">
        <v>5199</v>
      </c>
      <c r="C2665" s="241" t="s">
        <v>866</v>
      </c>
    </row>
    <row r="2666" spans="1:3" ht="12.75">
      <c r="A2666" s="240" t="s">
        <v>5200</v>
      </c>
      <c r="B2666" s="240" t="s">
        <v>5201</v>
      </c>
      <c r="C2666" s="240" t="s">
        <v>1797</v>
      </c>
    </row>
    <row r="2667" spans="1:3" ht="12.75">
      <c r="A2667" s="241" t="s">
        <v>5202</v>
      </c>
      <c r="B2667" s="241" t="s">
        <v>5203</v>
      </c>
      <c r="C2667" s="241" t="s">
        <v>1799</v>
      </c>
    </row>
    <row r="2668" spans="1:3" ht="12.75">
      <c r="A2668" s="240" t="s">
        <v>5204</v>
      </c>
      <c r="B2668" s="240" t="s">
        <v>5205</v>
      </c>
      <c r="C2668" s="240" t="s">
        <v>2045</v>
      </c>
    </row>
    <row r="2669" spans="1:3" ht="12.75">
      <c r="A2669" s="241" t="s">
        <v>5206</v>
      </c>
      <c r="B2669" s="241" t="s">
        <v>5207</v>
      </c>
      <c r="C2669" s="241" t="s">
        <v>2048</v>
      </c>
    </row>
    <row r="2670" spans="1:3" ht="12.75">
      <c r="A2670" s="240" t="s">
        <v>5208</v>
      </c>
      <c r="B2670" s="240" t="s">
        <v>5209</v>
      </c>
      <c r="C2670" s="240" t="s">
        <v>2045</v>
      </c>
    </row>
    <row r="2671" spans="1:3" ht="12.75">
      <c r="A2671" s="241" t="s">
        <v>5210</v>
      </c>
      <c r="B2671" s="241" t="s">
        <v>5211</v>
      </c>
      <c r="C2671" s="241" t="s">
        <v>2045</v>
      </c>
    </row>
    <row r="2672" spans="1:3" ht="12.75">
      <c r="A2672" s="240" t="s">
        <v>5212</v>
      </c>
      <c r="B2672" s="240" t="s">
        <v>5213</v>
      </c>
      <c r="C2672" s="240" t="s">
        <v>2045</v>
      </c>
    </row>
    <row r="2673" spans="1:3" ht="12.75">
      <c r="A2673" s="241" t="s">
        <v>5214</v>
      </c>
      <c r="B2673" s="241" t="s">
        <v>5215</v>
      </c>
      <c r="C2673" s="241" t="s">
        <v>1797</v>
      </c>
    </row>
    <row r="2674" spans="1:3" ht="12.75">
      <c r="A2674" s="240" t="s">
        <v>5216</v>
      </c>
      <c r="B2674" s="240" t="s">
        <v>5217</v>
      </c>
      <c r="C2674" s="240" t="s">
        <v>2045</v>
      </c>
    </row>
    <row r="2675" spans="1:3" ht="12.75">
      <c r="A2675" s="241" t="s">
        <v>5218</v>
      </c>
      <c r="B2675" s="241" t="s">
        <v>5219</v>
      </c>
      <c r="C2675" s="241" t="s">
        <v>1797</v>
      </c>
    </row>
    <row r="2676" spans="1:3" ht="12.75">
      <c r="A2676" s="240" t="s">
        <v>5220</v>
      </c>
      <c r="B2676" s="240" t="s">
        <v>5221</v>
      </c>
      <c r="C2676" s="240" t="s">
        <v>1946</v>
      </c>
    </row>
    <row r="2677" spans="1:3" ht="12.75">
      <c r="A2677" s="241" t="s">
        <v>5222</v>
      </c>
      <c r="B2677" s="241" t="s">
        <v>5223</v>
      </c>
      <c r="C2677" s="241" t="s">
        <v>1050</v>
      </c>
    </row>
    <row r="2678" spans="1:3" ht="12.75">
      <c r="A2678" s="240" t="s">
        <v>5224</v>
      </c>
      <c r="B2678" s="240" t="s">
        <v>5225</v>
      </c>
      <c r="C2678" s="240" t="s">
        <v>866</v>
      </c>
    </row>
    <row r="2679" spans="1:3" ht="12.75">
      <c r="A2679" s="241" t="s">
        <v>5226</v>
      </c>
      <c r="B2679" s="241" t="s">
        <v>5227</v>
      </c>
      <c r="C2679" s="241" t="s">
        <v>2048</v>
      </c>
    </row>
    <row r="2680" spans="1:3" ht="12.75">
      <c r="A2680" s="240" t="s">
        <v>5228</v>
      </c>
      <c r="B2680" s="240" t="s">
        <v>5229</v>
      </c>
      <c r="C2680" s="240" t="s">
        <v>2048</v>
      </c>
    </row>
    <row r="2681" spans="1:3" ht="12.75">
      <c r="A2681" s="241" t="s">
        <v>5230</v>
      </c>
      <c r="B2681" s="241" t="s">
        <v>5231</v>
      </c>
      <c r="C2681" s="241" t="s">
        <v>3223</v>
      </c>
    </row>
    <row r="2682" spans="1:3" ht="12.75">
      <c r="A2682" s="240" t="s">
        <v>5232</v>
      </c>
      <c r="B2682" s="240" t="s">
        <v>2874</v>
      </c>
      <c r="C2682" s="240" t="s">
        <v>866</v>
      </c>
    </row>
    <row r="2683" spans="1:3" ht="12.75">
      <c r="A2683" s="241" t="s">
        <v>5233</v>
      </c>
      <c r="B2683" s="241" t="s">
        <v>5234</v>
      </c>
      <c r="C2683" s="241" t="s">
        <v>1850</v>
      </c>
    </row>
    <row r="2684" spans="1:3" ht="12.75">
      <c r="A2684" s="240" t="s">
        <v>5235</v>
      </c>
      <c r="B2684" s="240" t="s">
        <v>5236</v>
      </c>
      <c r="C2684" s="240" t="s">
        <v>1850</v>
      </c>
    </row>
    <row r="2685" spans="1:3" ht="12.75">
      <c r="A2685" s="241" t="s">
        <v>5237</v>
      </c>
      <c r="B2685" s="241" t="s">
        <v>5238</v>
      </c>
      <c r="C2685" s="241" t="s">
        <v>1850</v>
      </c>
    </row>
    <row r="2686" spans="1:3" ht="12.75">
      <c r="A2686" s="240" t="s">
        <v>5239</v>
      </c>
      <c r="B2686" s="240" t="s">
        <v>5240</v>
      </c>
      <c r="C2686" s="240" t="s">
        <v>1850</v>
      </c>
    </row>
    <row r="2687" spans="1:3" ht="12.75">
      <c r="A2687" s="241" t="s">
        <v>5241</v>
      </c>
      <c r="B2687" s="241" t="s">
        <v>5242</v>
      </c>
      <c r="C2687" s="241" t="s">
        <v>3167</v>
      </c>
    </row>
    <row r="2688" spans="1:3" ht="12.75">
      <c r="A2688" s="240" t="s">
        <v>5243</v>
      </c>
      <c r="B2688" s="240" t="s">
        <v>5244</v>
      </c>
      <c r="C2688" s="240" t="s">
        <v>3230</v>
      </c>
    </row>
    <row r="2689" spans="1:3" ht="12.75">
      <c r="A2689" s="241" t="s">
        <v>5245</v>
      </c>
      <c r="B2689" s="241" t="s">
        <v>5246</v>
      </c>
      <c r="C2689" s="241" t="s">
        <v>1061</v>
      </c>
    </row>
    <row r="2690" spans="1:3" ht="12.75">
      <c r="A2690" s="240" t="s">
        <v>5247</v>
      </c>
      <c r="B2690" s="240" t="s">
        <v>5248</v>
      </c>
      <c r="C2690" s="240" t="s">
        <v>1061</v>
      </c>
    </row>
    <row r="2691" spans="1:3" ht="12.75">
      <c r="A2691" s="241" t="s">
        <v>5249</v>
      </c>
      <c r="B2691" s="241" t="s">
        <v>5250</v>
      </c>
      <c r="C2691" s="241" t="s">
        <v>1850</v>
      </c>
    </row>
    <row r="2692" spans="1:3" ht="12.75">
      <c r="A2692" s="240" t="s">
        <v>5251</v>
      </c>
      <c r="B2692" s="240" t="s">
        <v>5252</v>
      </c>
      <c r="C2692" s="240" t="s">
        <v>1850</v>
      </c>
    </row>
    <row r="2693" spans="1:3" ht="12.75">
      <c r="A2693" s="241" t="s">
        <v>5253</v>
      </c>
      <c r="B2693" s="241" t="s">
        <v>5254</v>
      </c>
      <c r="C2693" s="241" t="s">
        <v>1061</v>
      </c>
    </row>
    <row r="2694" spans="1:3" ht="12.75">
      <c r="A2694" s="240" t="s">
        <v>5255</v>
      </c>
      <c r="B2694" s="240" t="s">
        <v>5256</v>
      </c>
      <c r="C2694" s="240" t="s">
        <v>1505</v>
      </c>
    </row>
    <row r="2695" spans="1:3" ht="12.75">
      <c r="A2695" s="241" t="s">
        <v>5257</v>
      </c>
      <c r="B2695" s="241" t="s">
        <v>5258</v>
      </c>
      <c r="C2695" s="241" t="s">
        <v>3167</v>
      </c>
    </row>
    <row r="2696" spans="1:3" ht="12.75">
      <c r="A2696" s="240" t="s">
        <v>5259</v>
      </c>
      <c r="B2696" s="240" t="s">
        <v>5260</v>
      </c>
      <c r="C2696" s="240" t="s">
        <v>1850</v>
      </c>
    </row>
    <row r="2697" spans="1:3" ht="12.75">
      <c r="A2697" s="241" t="s">
        <v>5261</v>
      </c>
      <c r="B2697" s="241" t="s">
        <v>5262</v>
      </c>
      <c r="C2697" s="241" t="s">
        <v>1850</v>
      </c>
    </row>
    <row r="2698" spans="1:3" ht="12.75">
      <c r="A2698" s="240" t="s">
        <v>5263</v>
      </c>
      <c r="B2698" s="240" t="s">
        <v>5264</v>
      </c>
      <c r="C2698" s="240" t="s">
        <v>1061</v>
      </c>
    </row>
    <row r="2699" spans="1:3" ht="12.75">
      <c r="A2699" s="241" t="s">
        <v>5265</v>
      </c>
      <c r="B2699" s="241" t="s">
        <v>5266</v>
      </c>
      <c r="C2699" s="241" t="s">
        <v>1505</v>
      </c>
    </row>
    <row r="2700" spans="1:3" ht="12.75">
      <c r="A2700" s="240" t="s">
        <v>5267</v>
      </c>
      <c r="B2700" s="240" t="s">
        <v>5268</v>
      </c>
      <c r="C2700" s="240" t="s">
        <v>1061</v>
      </c>
    </row>
    <row r="2701" spans="1:3" ht="12.75">
      <c r="A2701" s="241" t="s">
        <v>5269</v>
      </c>
      <c r="B2701" s="241" t="s">
        <v>5270</v>
      </c>
      <c r="C2701" s="241" t="s">
        <v>1850</v>
      </c>
    </row>
    <row r="2702" spans="1:3" ht="12.75">
      <c r="A2702" s="240" t="s">
        <v>5271</v>
      </c>
      <c r="B2702" s="240" t="s">
        <v>5272</v>
      </c>
      <c r="C2702" s="240" t="s">
        <v>1850</v>
      </c>
    </row>
    <row r="2703" spans="1:3" ht="12.75">
      <c r="A2703" s="241" t="s">
        <v>5273</v>
      </c>
      <c r="B2703" s="241" t="s">
        <v>5274</v>
      </c>
      <c r="C2703" s="241" t="s">
        <v>1850</v>
      </c>
    </row>
    <row r="2704" spans="1:3" ht="12.75">
      <c r="A2704" s="240" t="s">
        <v>5275</v>
      </c>
      <c r="B2704" s="240" t="s">
        <v>5276</v>
      </c>
      <c r="C2704" s="240" t="s">
        <v>1061</v>
      </c>
    </row>
    <row r="2705" spans="1:3" ht="12.75">
      <c r="A2705" s="241" t="s">
        <v>5277</v>
      </c>
      <c r="B2705" s="241" t="s">
        <v>5278</v>
      </c>
      <c r="C2705" s="241" t="s">
        <v>866</v>
      </c>
    </row>
    <row r="2706" spans="1:3" ht="12.75">
      <c r="A2706" s="240" t="s">
        <v>5279</v>
      </c>
      <c r="B2706" s="240" t="s">
        <v>5280</v>
      </c>
      <c r="C2706" s="240" t="s">
        <v>866</v>
      </c>
    </row>
    <row r="2707" spans="1:3" ht="12.75">
      <c r="A2707" s="241" t="s">
        <v>5281</v>
      </c>
      <c r="B2707" s="241" t="s">
        <v>5282</v>
      </c>
      <c r="C2707" s="241" t="s">
        <v>1058</v>
      </c>
    </row>
    <row r="2708" spans="1:3" ht="12.75">
      <c r="A2708" s="240" t="s">
        <v>5283</v>
      </c>
      <c r="B2708" s="240" t="s">
        <v>5284</v>
      </c>
      <c r="C2708" s="240" t="s">
        <v>2045</v>
      </c>
    </row>
    <row r="2709" spans="1:3" ht="12.75">
      <c r="A2709" s="241" t="s">
        <v>5285</v>
      </c>
      <c r="B2709" s="241" t="s">
        <v>5286</v>
      </c>
      <c r="C2709" s="241" t="s">
        <v>866</v>
      </c>
    </row>
    <row r="2710" spans="1:3" ht="12.75">
      <c r="A2710" s="240" t="s">
        <v>5287</v>
      </c>
      <c r="B2710" s="240" t="s">
        <v>5288</v>
      </c>
      <c r="C2710" s="240" t="s">
        <v>866</v>
      </c>
    </row>
    <row r="2711" spans="1:3" ht="12.75">
      <c r="A2711" s="241" t="s">
        <v>5289</v>
      </c>
      <c r="B2711" s="241" t="s">
        <v>5290</v>
      </c>
      <c r="C2711" s="241" t="s">
        <v>2042</v>
      </c>
    </row>
    <row r="2712" spans="1:3" ht="12.75">
      <c r="A2712" s="240" t="s">
        <v>5291</v>
      </c>
      <c r="B2712" s="240" t="s">
        <v>5292</v>
      </c>
      <c r="C2712" s="240" t="s">
        <v>866</v>
      </c>
    </row>
    <row r="2713" spans="1:3" ht="12.75">
      <c r="A2713" s="241" t="s">
        <v>5293</v>
      </c>
      <c r="B2713" s="241" t="s">
        <v>5294</v>
      </c>
      <c r="C2713" s="241" t="s">
        <v>1850</v>
      </c>
    </row>
    <row r="2714" spans="1:3" ht="12.75">
      <c r="A2714" s="240" t="s">
        <v>5295</v>
      </c>
      <c r="B2714" s="240" t="s">
        <v>5296</v>
      </c>
      <c r="C2714" s="240" t="s">
        <v>866</v>
      </c>
    </row>
    <row r="2715" spans="1:3" ht="12.75">
      <c r="A2715" s="241" t="s">
        <v>5297</v>
      </c>
      <c r="B2715" s="241" t="s">
        <v>5298</v>
      </c>
      <c r="C2715" s="241" t="s">
        <v>866</v>
      </c>
    </row>
    <row r="2716" spans="1:3" ht="12.75">
      <c r="A2716" s="240" t="s">
        <v>5299</v>
      </c>
      <c r="B2716" s="240" t="s">
        <v>5300</v>
      </c>
      <c r="C2716" s="240" t="s">
        <v>866</v>
      </c>
    </row>
    <row r="2717" spans="1:3" ht="12.75">
      <c r="A2717" s="241" t="s">
        <v>5301</v>
      </c>
      <c r="B2717" s="241" t="s">
        <v>5302</v>
      </c>
      <c r="C2717" s="241" t="s">
        <v>1068</v>
      </c>
    </row>
    <row r="2718" spans="1:3" ht="12.75">
      <c r="A2718" s="240" t="s">
        <v>5303</v>
      </c>
      <c r="B2718" s="240" t="s">
        <v>5304</v>
      </c>
      <c r="C2718" s="240" t="s">
        <v>866</v>
      </c>
    </row>
    <row r="2719" spans="1:3" ht="12.75">
      <c r="A2719" s="241"/>
      <c r="B2719" s="241" t="s">
        <v>5740</v>
      </c>
      <c r="C2719" s="241" t="s">
        <v>1797</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J32"/>
  <sheetViews>
    <sheetView zoomScalePageLayoutView="0" workbookViewId="0" topLeftCell="A1">
      <selection activeCell="F13" sqref="F13"/>
    </sheetView>
  </sheetViews>
  <sheetFormatPr defaultColWidth="8.8515625" defaultRowHeight="12.75"/>
  <cols>
    <col min="1" max="1" width="8.8515625" style="48" customWidth="1"/>
    <col min="2" max="9" width="11.140625" style="48" customWidth="1"/>
    <col min="10" max="16384" width="8.8515625" style="48" customWidth="1"/>
  </cols>
  <sheetData>
    <row r="1" spans="1:10" ht="12.75">
      <c r="A1" s="47"/>
      <c r="B1" s="247">
        <f>IF(ISBLANK([0]!Name_of_Company),"",[0]!Name_of_Company)</f>
      </c>
      <c r="C1" s="247"/>
      <c r="D1" s="247"/>
      <c r="E1" s="247"/>
      <c r="F1" s="247"/>
      <c r="G1" s="247"/>
      <c r="H1" s="247"/>
      <c r="I1" s="47"/>
      <c r="J1" s="47"/>
    </row>
    <row r="2" spans="1:10" ht="12.75">
      <c r="A2" s="47"/>
      <c r="B2" s="243" t="s">
        <v>1962</v>
      </c>
      <c r="C2" s="243"/>
      <c r="D2" s="243"/>
      <c r="E2" s="243"/>
      <c r="F2" s="243"/>
      <c r="G2" s="243"/>
      <c r="H2" s="243"/>
      <c r="I2" s="47"/>
      <c r="J2" s="47"/>
    </row>
    <row r="3" spans="1:10" ht="12.75">
      <c r="A3" s="47"/>
      <c r="B3" s="49"/>
      <c r="C3" s="49"/>
      <c r="D3" s="49"/>
      <c r="E3" s="49"/>
      <c r="F3" s="49"/>
      <c r="G3" s="49"/>
      <c r="H3" s="49"/>
      <c r="I3" s="47"/>
      <c r="J3" s="47"/>
    </row>
    <row r="4" spans="1:10" ht="12.75">
      <c r="A4" s="47"/>
      <c r="B4" s="50" t="s">
        <v>1122</v>
      </c>
      <c r="C4" s="47"/>
      <c r="D4" s="47"/>
      <c r="E4" s="47"/>
      <c r="F4" s="47"/>
      <c r="G4" s="47"/>
      <c r="H4" s="51"/>
      <c r="I4" s="47"/>
      <c r="J4" s="47"/>
    </row>
    <row r="5" spans="1:10" ht="12.75">
      <c r="A5" s="47"/>
      <c r="B5" s="52" t="s">
        <v>1971</v>
      </c>
      <c r="C5" s="47"/>
      <c r="D5" s="47"/>
      <c r="E5" s="47"/>
      <c r="F5" s="47"/>
      <c r="G5" s="47"/>
      <c r="H5" s="51"/>
      <c r="I5" s="47"/>
      <c r="J5" s="47"/>
    </row>
    <row r="6" spans="1:10" ht="12.75">
      <c r="A6" s="47"/>
      <c r="B6" s="52" t="s">
        <v>1522</v>
      </c>
      <c r="C6" s="49"/>
      <c r="D6" s="49"/>
      <c r="E6" s="49"/>
      <c r="F6" s="49"/>
      <c r="G6" s="49"/>
      <c r="H6" s="53"/>
      <c r="I6" s="73"/>
      <c r="J6" s="47"/>
    </row>
    <row r="7" spans="1:10" ht="12.75">
      <c r="A7" s="47"/>
      <c r="B7" s="73"/>
      <c r="C7" s="251" t="s">
        <v>1965</v>
      </c>
      <c r="D7" s="252"/>
      <c r="E7" s="252"/>
      <c r="F7" s="252"/>
      <c r="G7" s="252"/>
      <c r="H7" s="253"/>
      <c r="I7" s="74"/>
      <c r="J7" s="47"/>
    </row>
    <row r="8" spans="1:10" ht="12.75">
      <c r="A8" s="47"/>
      <c r="B8" s="55" t="s">
        <v>1966</v>
      </c>
      <c r="C8" s="52"/>
      <c r="D8" s="47"/>
      <c r="E8" s="47"/>
      <c r="F8" s="47"/>
      <c r="G8" s="47"/>
      <c r="H8" s="51"/>
      <c r="I8" s="71"/>
      <c r="J8" s="47"/>
    </row>
    <row r="9" spans="1:10" ht="12.75">
      <c r="A9" s="47"/>
      <c r="B9" s="59" t="s">
        <v>1967</v>
      </c>
      <c r="C9" s="67">
        <f>D9-1</f>
        <v>2013</v>
      </c>
      <c r="D9" s="68">
        <f>E9-1</f>
        <v>2014</v>
      </c>
      <c r="E9" s="68">
        <f>F9-1</f>
        <v>2015</v>
      </c>
      <c r="F9" s="68">
        <f>G9-1</f>
        <v>2016</v>
      </c>
      <c r="G9" s="68">
        <f>H9-1</f>
        <v>2017</v>
      </c>
      <c r="H9" s="69">
        <f>YEAR(fiscal_year_end)</f>
        <v>2018</v>
      </c>
      <c r="I9" s="83" t="s">
        <v>1972</v>
      </c>
      <c r="J9" s="47"/>
    </row>
    <row r="10" spans="1:10" ht="12.75">
      <c r="A10" s="47"/>
      <c r="B10" s="59" t="str">
        <f>TEXT(C9,"####")&amp;" &amp; prior"</f>
        <v>2013 &amp; prior</v>
      </c>
      <c r="C10" s="52">
        <f>'US $ Bus.'!L10+'£ Bus.'!C10</f>
        <v>0</v>
      </c>
      <c r="D10" s="52">
        <f>'US $ Bus.'!M10+'£ Bus.'!D10</f>
        <v>0</v>
      </c>
      <c r="E10" s="52">
        <f>'US $ Bus.'!N10+'£ Bus.'!E10</f>
        <v>0</v>
      </c>
      <c r="F10" s="52">
        <f>'US $ Bus.'!O10+'£ Bus.'!F10</f>
        <v>0</v>
      </c>
      <c r="G10" s="52">
        <f>'US $ Bus.'!P10+'£ Bus.'!G10</f>
        <v>0</v>
      </c>
      <c r="H10" s="52">
        <f>'US $ Bus.'!Q10+'£ Bus.'!H10</f>
        <v>0</v>
      </c>
      <c r="I10" s="74">
        <f>SUM(C10:H10)</f>
        <v>0</v>
      </c>
      <c r="J10" s="47"/>
    </row>
    <row r="11" spans="1:10" ht="12.75">
      <c r="A11" s="47"/>
      <c r="B11" s="56">
        <f>D9</f>
        <v>2014</v>
      </c>
      <c r="C11" s="105"/>
      <c r="D11" s="52">
        <f>'US $ Bus.'!M11+'£ Bus.'!D11</f>
        <v>0</v>
      </c>
      <c r="E11" s="52">
        <f>'US $ Bus.'!N11+'£ Bus.'!E11</f>
        <v>0</v>
      </c>
      <c r="F11" s="52">
        <f>'US $ Bus.'!O11+'£ Bus.'!F11</f>
        <v>0</v>
      </c>
      <c r="G11" s="52">
        <f>'US $ Bus.'!P11+'£ Bus.'!G11</f>
        <v>0</v>
      </c>
      <c r="H11" s="52">
        <f>'US $ Bus.'!Q11+'£ Bus.'!H11</f>
        <v>0</v>
      </c>
      <c r="I11" s="71">
        <f>SUM(D11:H11)</f>
        <v>0</v>
      </c>
      <c r="J11" s="47"/>
    </row>
    <row r="12" spans="1:10" ht="12.75">
      <c r="A12" s="47"/>
      <c r="B12" s="56">
        <f>E9</f>
        <v>2015</v>
      </c>
      <c r="C12" s="105"/>
      <c r="D12" s="62"/>
      <c r="E12" s="52">
        <f>'US $ Bus.'!N12+'£ Bus.'!E12</f>
        <v>0</v>
      </c>
      <c r="F12" s="52">
        <f>'US $ Bus.'!O12+'£ Bus.'!F12</f>
        <v>0</v>
      </c>
      <c r="G12" s="52">
        <f>'US $ Bus.'!P12+'£ Bus.'!G12</f>
        <v>0</v>
      </c>
      <c r="H12" s="52">
        <f>'US $ Bus.'!Q12+'£ Bus.'!H12</f>
        <v>0</v>
      </c>
      <c r="I12" s="71">
        <f>SUM(E12:H12)</f>
        <v>0</v>
      </c>
      <c r="J12" s="47"/>
    </row>
    <row r="13" spans="1:10" ht="12.75">
      <c r="A13" s="47"/>
      <c r="B13" s="56">
        <f>F9</f>
        <v>2016</v>
      </c>
      <c r="C13" s="105"/>
      <c r="D13" s="62"/>
      <c r="E13" s="62"/>
      <c r="F13" s="52">
        <f>'US $ Bus.'!O13+'£ Bus.'!F13</f>
        <v>0</v>
      </c>
      <c r="G13" s="52">
        <f>'US $ Bus.'!P13+'£ Bus.'!G13</f>
        <v>0</v>
      </c>
      <c r="H13" s="52">
        <f>'US $ Bus.'!Q13+'£ Bus.'!H13</f>
        <v>0</v>
      </c>
      <c r="I13" s="71">
        <f>SUM(F13:H13)</f>
        <v>0</v>
      </c>
      <c r="J13" s="47"/>
    </row>
    <row r="14" spans="1:10" ht="12.75">
      <c r="A14" s="47"/>
      <c r="B14" s="56">
        <f>G9</f>
        <v>2017</v>
      </c>
      <c r="C14" s="105"/>
      <c r="D14" s="62"/>
      <c r="E14" s="62"/>
      <c r="F14" s="62"/>
      <c r="G14" s="52">
        <f>'US $ Bus.'!P14+'£ Bus.'!G14</f>
        <v>0</v>
      </c>
      <c r="H14" s="52">
        <f>'US $ Bus.'!Q14+'£ Bus.'!H14</f>
        <v>0</v>
      </c>
      <c r="I14" s="71">
        <f>SUM(G14:H14)</f>
        <v>0</v>
      </c>
      <c r="J14" s="47"/>
    </row>
    <row r="15" spans="1:10" ht="12.75">
      <c r="A15" s="47"/>
      <c r="B15" s="67">
        <f>H9</f>
        <v>2018</v>
      </c>
      <c r="C15" s="106"/>
      <c r="D15" s="107"/>
      <c r="E15" s="107"/>
      <c r="F15" s="107"/>
      <c r="G15" s="107"/>
      <c r="H15" s="52">
        <f>'US $ Bus.'!Q15+'£ Bus.'!H15</f>
        <v>0</v>
      </c>
      <c r="I15" s="54">
        <f>H15</f>
        <v>0</v>
      </c>
      <c r="J15" s="47"/>
    </row>
    <row r="16" spans="1:10" ht="12.75">
      <c r="A16" s="47"/>
      <c r="B16" s="64" t="s">
        <v>1519</v>
      </c>
      <c r="C16" s="65">
        <f aca="true" t="shared" si="0" ref="C16:H16">SUM(C10:C15)</f>
        <v>0</v>
      </c>
      <c r="D16" s="65">
        <f t="shared" si="0"/>
        <v>0</v>
      </c>
      <c r="E16" s="65">
        <f t="shared" si="0"/>
        <v>0</v>
      </c>
      <c r="F16" s="65">
        <f t="shared" si="0"/>
        <v>0</v>
      </c>
      <c r="G16" s="65">
        <f t="shared" si="0"/>
        <v>0</v>
      </c>
      <c r="H16" s="66">
        <f t="shared" si="0"/>
        <v>0</v>
      </c>
      <c r="I16" s="70"/>
      <c r="J16" s="47"/>
    </row>
    <row r="17" spans="1:10" ht="12.75">
      <c r="A17" s="47"/>
      <c r="B17" s="47"/>
      <c r="C17" s="47"/>
      <c r="D17" s="47"/>
      <c r="E17" s="47"/>
      <c r="F17" s="47"/>
      <c r="G17" s="47"/>
      <c r="H17" s="47"/>
      <c r="I17" s="47"/>
      <c r="J17" s="47"/>
    </row>
    <row r="18" spans="1:10" ht="12.75">
      <c r="A18" s="47"/>
      <c r="B18" s="57"/>
      <c r="C18" s="47"/>
      <c r="D18" s="47"/>
      <c r="E18" s="47"/>
      <c r="F18" s="47"/>
      <c r="G18" s="47"/>
      <c r="H18" s="47"/>
      <c r="I18" s="47"/>
      <c r="J18" s="47"/>
    </row>
    <row r="19" spans="1:10" ht="12.75">
      <c r="A19" s="47"/>
      <c r="B19" s="75" t="s">
        <v>1968</v>
      </c>
      <c r="C19" s="108"/>
      <c r="D19" s="103"/>
      <c r="E19" s="103"/>
      <c r="F19" s="103"/>
      <c r="G19" s="103"/>
      <c r="H19" s="104"/>
      <c r="I19" s="47"/>
      <c r="J19" s="47"/>
    </row>
    <row r="20" spans="1:10" ht="12.75">
      <c r="A20" s="47"/>
      <c r="B20" s="52" t="s">
        <v>1971</v>
      </c>
      <c r="C20" s="109"/>
      <c r="D20" s="47"/>
      <c r="E20" s="47"/>
      <c r="F20" s="47"/>
      <c r="G20" s="47"/>
      <c r="H20" s="51"/>
      <c r="I20" s="47"/>
      <c r="J20" s="47"/>
    </row>
    <row r="21" spans="1:10" ht="12.75">
      <c r="A21" s="47"/>
      <c r="B21" s="52" t="s">
        <v>1522</v>
      </c>
      <c r="C21" s="49"/>
      <c r="D21" s="49"/>
      <c r="E21" s="49"/>
      <c r="F21" s="49"/>
      <c r="G21" s="49"/>
      <c r="H21" s="53"/>
      <c r="I21" s="73"/>
      <c r="J21" s="47"/>
    </row>
    <row r="22" spans="1:10" ht="12.75">
      <c r="A22" s="47"/>
      <c r="B22" s="73"/>
      <c r="C22" s="251" t="s">
        <v>1965</v>
      </c>
      <c r="D22" s="252"/>
      <c r="E22" s="252"/>
      <c r="F22" s="252"/>
      <c r="G22" s="252"/>
      <c r="H22" s="253"/>
      <c r="I22" s="104"/>
      <c r="J22" s="47"/>
    </row>
    <row r="23" spans="1:10" ht="12.75">
      <c r="A23" s="47"/>
      <c r="B23" s="55" t="s">
        <v>1966</v>
      </c>
      <c r="C23" s="52"/>
      <c r="D23" s="47"/>
      <c r="E23" s="47"/>
      <c r="F23" s="47"/>
      <c r="G23" s="47"/>
      <c r="H23" s="51"/>
      <c r="I23" s="51"/>
      <c r="J23" s="47"/>
    </row>
    <row r="24" spans="1:10" ht="12.75">
      <c r="A24" s="47"/>
      <c r="B24" s="59" t="s">
        <v>1967</v>
      </c>
      <c r="C24" s="68">
        <f>D24-1</f>
        <v>2013</v>
      </c>
      <c r="D24" s="68">
        <f>E24-1</f>
        <v>2014</v>
      </c>
      <c r="E24" s="68">
        <f>F24-1</f>
        <v>2015</v>
      </c>
      <c r="F24" s="68">
        <f>G24-1</f>
        <v>2016</v>
      </c>
      <c r="G24" s="68">
        <f>H24-1</f>
        <v>2017</v>
      </c>
      <c r="H24" s="69">
        <f>YEAR(fiscal_year_end)</f>
        <v>2018</v>
      </c>
      <c r="I24" s="83" t="s">
        <v>1972</v>
      </c>
      <c r="J24" s="47"/>
    </row>
    <row r="25" spans="1:10" ht="12.75">
      <c r="A25" s="47"/>
      <c r="B25" s="59" t="str">
        <f>TEXT(C24,"####")&amp;" &amp; prior"</f>
        <v>2013 &amp; prior</v>
      </c>
      <c r="C25" s="52">
        <f>'US $ Bus.'!L25+'£ Bus.'!C25</f>
        <v>0</v>
      </c>
      <c r="D25" s="52">
        <f>'US $ Bus.'!M25+'£ Bus.'!D25</f>
        <v>0</v>
      </c>
      <c r="E25" s="52">
        <f>'US $ Bus.'!N25+'£ Bus.'!E25</f>
        <v>0</v>
      </c>
      <c r="F25" s="52">
        <f>'US $ Bus.'!O25+'£ Bus.'!F25</f>
        <v>0</v>
      </c>
      <c r="G25" s="52">
        <f>'US $ Bus.'!P25+'£ Bus.'!G25</f>
        <v>0</v>
      </c>
      <c r="H25" s="52">
        <f>'US $ Bus.'!Q25+'£ Bus.'!H25</f>
        <v>0</v>
      </c>
      <c r="I25" s="74">
        <f>SUM(C25:H25)</f>
        <v>0</v>
      </c>
      <c r="J25" s="47"/>
    </row>
    <row r="26" spans="1:10" ht="12.75">
      <c r="A26" s="47"/>
      <c r="B26" s="56">
        <f>D24</f>
        <v>2014</v>
      </c>
      <c r="C26" s="105"/>
      <c r="D26" s="52">
        <f>'US $ Bus.'!M26+'£ Bus.'!D26</f>
        <v>0</v>
      </c>
      <c r="E26" s="52">
        <f>'US $ Bus.'!N26+'£ Bus.'!E26</f>
        <v>0</v>
      </c>
      <c r="F26" s="52">
        <f>'US $ Bus.'!O26+'£ Bus.'!F26</f>
        <v>0</v>
      </c>
      <c r="G26" s="52">
        <f>'US $ Bus.'!P26+'£ Bus.'!G26</f>
        <v>0</v>
      </c>
      <c r="H26" s="52">
        <f>'US $ Bus.'!Q26+'£ Bus.'!H26</f>
        <v>0</v>
      </c>
      <c r="I26" s="71">
        <f>SUM(D26:H26)</f>
        <v>0</v>
      </c>
      <c r="J26" s="47"/>
    </row>
    <row r="27" spans="1:10" ht="12.75">
      <c r="A27" s="47"/>
      <c r="B27" s="56">
        <f>E24</f>
        <v>2015</v>
      </c>
      <c r="C27" s="105"/>
      <c r="D27" s="62"/>
      <c r="E27" s="52">
        <f>'US $ Bus.'!N27+'£ Bus.'!E27</f>
        <v>0</v>
      </c>
      <c r="F27" s="52">
        <f>'US $ Bus.'!O27+'£ Bus.'!F27</f>
        <v>0</v>
      </c>
      <c r="G27" s="52">
        <f>'US $ Bus.'!P27+'£ Bus.'!G27</f>
        <v>0</v>
      </c>
      <c r="H27" s="52">
        <f>'US $ Bus.'!Q27+'£ Bus.'!H27</f>
        <v>0</v>
      </c>
      <c r="I27" s="71">
        <f>SUM(E27:H27)</f>
        <v>0</v>
      </c>
      <c r="J27" s="47"/>
    </row>
    <row r="28" spans="1:10" ht="12.75">
      <c r="A28" s="47"/>
      <c r="B28" s="56">
        <f>F24</f>
        <v>2016</v>
      </c>
      <c r="C28" s="105"/>
      <c r="D28" s="62"/>
      <c r="E28" s="62"/>
      <c r="F28" s="52">
        <f>'US $ Bus.'!O28+'£ Bus.'!F28</f>
        <v>0</v>
      </c>
      <c r="G28" s="52">
        <f>'US $ Bus.'!P28+'£ Bus.'!G28</f>
        <v>0</v>
      </c>
      <c r="H28" s="52">
        <f>'US $ Bus.'!Q28+'£ Bus.'!H28</f>
        <v>0</v>
      </c>
      <c r="I28" s="71">
        <f>SUM(F28:H28)</f>
        <v>0</v>
      </c>
      <c r="J28" s="47"/>
    </row>
    <row r="29" spans="1:10" ht="12.75">
      <c r="A29" s="47"/>
      <c r="B29" s="56">
        <f>G24</f>
        <v>2017</v>
      </c>
      <c r="C29" s="105"/>
      <c r="D29" s="62"/>
      <c r="E29" s="62"/>
      <c r="F29" s="62"/>
      <c r="G29" s="52">
        <f>'US $ Bus.'!P29+'£ Bus.'!G29</f>
        <v>0</v>
      </c>
      <c r="H29" s="52">
        <f>'US $ Bus.'!Q29+'£ Bus.'!H29</f>
        <v>0</v>
      </c>
      <c r="I29" s="71">
        <f>SUM(G29:H29)</f>
        <v>0</v>
      </c>
      <c r="J29" s="47"/>
    </row>
    <row r="30" spans="1:10" ht="12.75">
      <c r="A30" s="47"/>
      <c r="B30" s="67">
        <f>H24</f>
        <v>2018</v>
      </c>
      <c r="C30" s="106"/>
      <c r="D30" s="107"/>
      <c r="E30" s="107"/>
      <c r="F30" s="107"/>
      <c r="G30" s="107"/>
      <c r="H30" s="52">
        <f>'US $ Bus.'!Q30+'£ Bus.'!H30</f>
        <v>0</v>
      </c>
      <c r="I30" s="54">
        <f>H30</f>
        <v>0</v>
      </c>
      <c r="J30" s="168"/>
    </row>
    <row r="31" spans="1:10" ht="12.75">
      <c r="A31" s="47"/>
      <c r="B31" s="76" t="s">
        <v>1519</v>
      </c>
      <c r="C31" s="65">
        <f aca="true" t="shared" si="1" ref="C31:H31">SUM(C25:C30)</f>
        <v>0</v>
      </c>
      <c r="D31" s="65">
        <f t="shared" si="1"/>
        <v>0</v>
      </c>
      <c r="E31" s="65">
        <f t="shared" si="1"/>
        <v>0</v>
      </c>
      <c r="F31" s="65">
        <f t="shared" si="1"/>
        <v>0</v>
      </c>
      <c r="G31" s="65">
        <f t="shared" si="1"/>
        <v>0</v>
      </c>
      <c r="H31" s="66">
        <f t="shared" si="1"/>
        <v>0</v>
      </c>
      <c r="I31" s="66"/>
      <c r="J31" s="169"/>
    </row>
    <row r="32" spans="1:10" ht="12.75">
      <c r="A32" s="47"/>
      <c r="B32" s="47"/>
      <c r="C32" s="47"/>
      <c r="D32" s="47"/>
      <c r="E32" s="47"/>
      <c r="F32" s="47"/>
      <c r="G32" s="47"/>
      <c r="H32" s="47"/>
      <c r="I32" s="47"/>
      <c r="J32" s="169"/>
    </row>
  </sheetData>
  <sheetProtection password="C012" sheet="1" objects="1" scenarios="1"/>
  <mergeCells count="4">
    <mergeCell ref="B2:H2"/>
    <mergeCell ref="C7:H7"/>
    <mergeCell ref="C22:H22"/>
    <mergeCell ref="B1:H1"/>
  </mergeCell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r:id="rId1"/>
  <headerFooter alignWithMargins="0">
    <oddFooter>&amp;CPage &amp;P, Printed &amp;D, &amp;T</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R147"/>
  <sheetViews>
    <sheetView showGridLines="0" showZeros="0" zoomScale="85" zoomScaleNormal="85" zoomScalePageLayoutView="0" workbookViewId="0" topLeftCell="A1">
      <selection activeCell="G24" sqref="G24"/>
    </sheetView>
  </sheetViews>
  <sheetFormatPr defaultColWidth="9.140625" defaultRowHeight="12.75"/>
  <cols>
    <col min="1" max="1" width="11.140625" style="0" customWidth="1"/>
    <col min="2" max="2" width="39.140625" style="0" bestFit="1" customWidth="1"/>
    <col min="3" max="3" width="23.28125" style="0" customWidth="1"/>
    <col min="4" max="4" width="9.8515625" style="0" customWidth="1"/>
    <col min="5" max="5" width="14.7109375" style="0" customWidth="1"/>
    <col min="6" max="6" width="20.28125" style="0" customWidth="1"/>
    <col min="7" max="14" width="14.7109375" style="0" customWidth="1"/>
    <col min="15" max="15" width="12.140625" style="0" customWidth="1"/>
    <col min="18" max="18" width="9.140625" style="0" hidden="1" customWidth="1"/>
  </cols>
  <sheetData>
    <row r="1" spans="1:18" ht="18.75">
      <c r="A1" s="46">
        <f>IF(ISBLANK(Name_of_Company),"",Name_of_Company)</f>
      </c>
      <c r="B1" s="12"/>
      <c r="C1" s="145"/>
      <c r="D1" s="146"/>
      <c r="E1" s="255" t="s">
        <v>2135</v>
      </c>
      <c r="F1" s="256"/>
      <c r="G1" s="256"/>
      <c r="H1" s="256"/>
      <c r="I1" s="256"/>
      <c r="J1" s="256"/>
      <c r="K1" s="256"/>
      <c r="L1" s="257"/>
      <c r="M1" s="12"/>
      <c r="N1" s="12"/>
      <c r="O1" s="31"/>
      <c r="R1" t="s">
        <v>280</v>
      </c>
    </row>
    <row r="2" spans="1:18" ht="12.75">
      <c r="A2" s="12"/>
      <c r="B2" s="12"/>
      <c r="C2" s="12"/>
      <c r="D2" s="12"/>
      <c r="E2" s="147"/>
      <c r="F2" s="12"/>
      <c r="G2" s="12"/>
      <c r="H2" s="148" t="s">
        <v>1520</v>
      </c>
      <c r="I2" s="149"/>
      <c r="J2" s="12"/>
      <c r="K2" s="12"/>
      <c r="L2" s="12"/>
      <c r="M2" s="12"/>
      <c r="N2" s="12"/>
      <c r="O2" s="31"/>
      <c r="R2" t="s">
        <v>281</v>
      </c>
    </row>
    <row r="3" spans="1:15" ht="12.75">
      <c r="A3" s="3" t="s">
        <v>1523</v>
      </c>
      <c r="B3" s="3"/>
      <c r="C3" s="3"/>
      <c r="D3" s="3"/>
      <c r="E3" s="16" t="s">
        <v>1515</v>
      </c>
      <c r="F3" s="17" t="s">
        <v>1037</v>
      </c>
      <c r="G3" s="17"/>
      <c r="H3" s="34" t="s">
        <v>1521</v>
      </c>
      <c r="I3" s="18">
        <v>0.7837</v>
      </c>
      <c r="J3" s="13" t="s">
        <v>1516</v>
      </c>
      <c r="K3" s="14"/>
      <c r="L3" s="14"/>
      <c r="M3" s="14"/>
      <c r="N3" s="14"/>
      <c r="O3" s="33"/>
    </row>
    <row r="4" spans="1:15" ht="89.25" customHeight="1">
      <c r="A4" s="19" t="s">
        <v>1517</v>
      </c>
      <c r="B4" s="172"/>
      <c r="C4" s="4">
        <f>IF(ISBLANK([0]!fiscal_year_end),"",[0]!fiscal_year_end)</f>
        <v>43465</v>
      </c>
      <c r="D4" s="20"/>
      <c r="E4" s="156" t="s">
        <v>1524</v>
      </c>
      <c r="F4" s="26"/>
      <c r="G4" s="157" t="s">
        <v>1961</v>
      </c>
      <c r="H4" s="158" t="s">
        <v>1525</v>
      </c>
      <c r="I4" s="159" t="s">
        <v>1526</v>
      </c>
      <c r="J4" s="156" t="s">
        <v>1918</v>
      </c>
      <c r="K4" s="26"/>
      <c r="L4" s="157" t="s">
        <v>99</v>
      </c>
      <c r="M4" s="158" t="s">
        <v>1525</v>
      </c>
      <c r="N4" s="159" t="s">
        <v>1526</v>
      </c>
      <c r="O4" s="161" t="s">
        <v>100</v>
      </c>
    </row>
    <row r="5" spans="1:15" ht="27" customHeight="1">
      <c r="A5" s="111" t="s">
        <v>282</v>
      </c>
      <c r="B5" s="21" t="s">
        <v>101</v>
      </c>
      <c r="C5" s="21" t="s">
        <v>102</v>
      </c>
      <c r="D5" s="22" t="s">
        <v>103</v>
      </c>
      <c r="E5" s="160" t="s">
        <v>234</v>
      </c>
      <c r="F5" s="160" t="s">
        <v>235</v>
      </c>
      <c r="G5" s="27"/>
      <c r="H5" s="28"/>
      <c r="I5" s="32"/>
      <c r="J5" s="160" t="s">
        <v>234</v>
      </c>
      <c r="K5" s="160" t="s">
        <v>235</v>
      </c>
      <c r="L5" s="29"/>
      <c r="M5" s="28"/>
      <c r="N5" s="32"/>
      <c r="O5" s="35"/>
    </row>
    <row r="6" spans="1:15" ht="20.25" customHeight="1">
      <c r="A6" s="5"/>
      <c r="B6" s="5"/>
      <c r="C6" s="5"/>
      <c r="D6" s="5"/>
      <c r="E6" s="254" t="s">
        <v>283</v>
      </c>
      <c r="F6" s="254"/>
      <c r="G6" s="254"/>
      <c r="H6" s="254"/>
      <c r="I6" s="254"/>
      <c r="J6" s="5"/>
      <c r="K6" s="5"/>
      <c r="L6" s="5"/>
      <c r="M6" s="5"/>
      <c r="N6" s="5"/>
      <c r="O6" s="37">
        <f>K6+M6-N6</f>
        <v>0</v>
      </c>
    </row>
    <row r="7" spans="1:15" ht="12.75">
      <c r="A7" s="5"/>
      <c r="B7" s="3" t="s">
        <v>1973</v>
      </c>
      <c r="C7" s="5"/>
      <c r="D7" s="5"/>
      <c r="E7" s="5"/>
      <c r="F7" s="5"/>
      <c r="G7" s="5"/>
      <c r="H7" s="5"/>
      <c r="I7" s="5"/>
      <c r="J7" s="5"/>
      <c r="K7" s="5"/>
      <c r="L7" s="5"/>
      <c r="M7" s="5"/>
      <c r="N7" s="5"/>
      <c r="O7" s="37">
        <f>K7+M7-N7</f>
        <v>0</v>
      </c>
    </row>
    <row r="8" spans="1:15" ht="12.75">
      <c r="A8" s="15"/>
      <c r="B8" s="15"/>
      <c r="C8" s="15"/>
      <c r="D8" s="15"/>
      <c r="E8" s="139"/>
      <c r="F8" s="139"/>
      <c r="G8" s="139"/>
      <c r="H8" s="139"/>
      <c r="I8" s="15"/>
      <c r="J8" s="8">
        <f aca="true" t="shared" si="0" ref="J8:N9">IF(B_S_rate=0,0,ROUND(E8/B_S_rate,0))</f>
        <v>0</v>
      </c>
      <c r="K8" s="8">
        <f t="shared" si="0"/>
        <v>0</v>
      </c>
      <c r="L8" s="8">
        <f t="shared" si="0"/>
        <v>0</v>
      </c>
      <c r="M8" s="8">
        <f t="shared" si="0"/>
        <v>0</v>
      </c>
      <c r="N8" s="8">
        <f t="shared" si="0"/>
        <v>0</v>
      </c>
      <c r="O8" s="37">
        <f>K8+M8-N8</f>
        <v>0</v>
      </c>
    </row>
    <row r="9" spans="1:15" ht="12.75">
      <c r="A9" s="15"/>
      <c r="B9" s="15"/>
      <c r="C9" s="15"/>
      <c r="D9" s="15"/>
      <c r="E9" s="144"/>
      <c r="F9" s="144"/>
      <c r="G9" s="144"/>
      <c r="H9" s="144"/>
      <c r="I9" s="1"/>
      <c r="J9" s="8">
        <f t="shared" si="0"/>
        <v>0</v>
      </c>
      <c r="K9" s="8">
        <f t="shared" si="0"/>
        <v>0</v>
      </c>
      <c r="L9" s="8">
        <f t="shared" si="0"/>
        <v>0</v>
      </c>
      <c r="M9" s="8">
        <f t="shared" si="0"/>
        <v>0</v>
      </c>
      <c r="N9" s="8">
        <f t="shared" si="0"/>
        <v>0</v>
      </c>
      <c r="O9" s="37">
        <f>K9+M9-N9</f>
        <v>0</v>
      </c>
    </row>
    <row r="10" spans="1:15" ht="12.75">
      <c r="A10" s="5"/>
      <c r="B10" s="23" t="s">
        <v>223</v>
      </c>
      <c r="C10" s="24"/>
      <c r="D10" s="24"/>
      <c r="E10" s="9">
        <f aca="true" t="shared" si="1" ref="E10:O10">SUM(E8:E9)</f>
        <v>0</v>
      </c>
      <c r="F10" s="9">
        <f t="shared" si="1"/>
        <v>0</v>
      </c>
      <c r="G10" s="9">
        <f t="shared" si="1"/>
        <v>0</v>
      </c>
      <c r="H10" s="9">
        <f t="shared" si="1"/>
        <v>0</v>
      </c>
      <c r="I10" s="9">
        <f t="shared" si="1"/>
        <v>0</v>
      </c>
      <c r="J10" s="9">
        <f t="shared" si="1"/>
        <v>0</v>
      </c>
      <c r="K10" s="9">
        <f t="shared" si="1"/>
        <v>0</v>
      </c>
      <c r="L10" s="9">
        <f t="shared" si="1"/>
        <v>0</v>
      </c>
      <c r="M10" s="9">
        <f t="shared" si="1"/>
        <v>0</v>
      </c>
      <c r="N10" s="9">
        <f t="shared" si="1"/>
        <v>0</v>
      </c>
      <c r="O10" s="9">
        <f t="shared" si="1"/>
        <v>0</v>
      </c>
    </row>
    <row r="11" spans="1:15" ht="12.75">
      <c r="A11" s="5"/>
      <c r="B11" s="3" t="s">
        <v>1974</v>
      </c>
      <c r="C11" s="5"/>
      <c r="D11" s="5"/>
      <c r="E11" s="7"/>
      <c r="F11" s="7"/>
      <c r="G11" s="7"/>
      <c r="H11" s="7"/>
      <c r="I11" s="7"/>
      <c r="J11" s="8"/>
      <c r="K11" s="8"/>
      <c r="L11" s="8"/>
      <c r="M11" s="8"/>
      <c r="N11" s="8"/>
      <c r="O11" s="37"/>
    </row>
    <row r="12" spans="1:15" ht="12.75">
      <c r="A12" s="170"/>
      <c r="B12" s="15"/>
      <c r="C12" s="15"/>
      <c r="D12" s="15"/>
      <c r="E12" s="139"/>
      <c r="F12" s="139"/>
      <c r="G12" s="139"/>
      <c r="H12" s="139"/>
      <c r="I12" s="140"/>
      <c r="J12" s="8">
        <f aca="true" t="shared" si="2" ref="J12:J43">IF(B_S_rate=0,0,ROUND(E12/B_S_rate,0))</f>
        <v>0</v>
      </c>
      <c r="K12" s="8">
        <f aca="true" t="shared" si="3" ref="K12:K43">IF(B_S_rate=0,0,ROUND(F12/B_S_rate,0))</f>
        <v>0</v>
      </c>
      <c r="L12" s="8">
        <f aca="true" t="shared" si="4" ref="L12:L43">IF(B_S_rate=0,0,ROUND(G12/B_S_rate,0))</f>
        <v>0</v>
      </c>
      <c r="M12" s="8">
        <f aca="true" t="shared" si="5" ref="M12:M43">IF(B_S_rate=0,0,ROUND(H12/B_S_rate,0))</f>
        <v>0</v>
      </c>
      <c r="N12" s="8">
        <f aca="true" t="shared" si="6" ref="N12:N43">IF(B_S_rate=0,0,ROUND(I12/B_S_rate,0))</f>
        <v>0</v>
      </c>
      <c r="O12" s="37">
        <f aca="true" t="shared" si="7" ref="O12:O43">K12+M12-N12</f>
        <v>0</v>
      </c>
    </row>
    <row r="13" spans="1:15" ht="12.75">
      <c r="A13" s="15"/>
      <c r="B13" s="15"/>
      <c r="C13" s="15"/>
      <c r="D13" s="15"/>
      <c r="E13" s="141"/>
      <c r="F13" s="141"/>
      <c r="G13" s="141"/>
      <c r="H13" s="141"/>
      <c r="I13" s="142"/>
      <c r="J13" s="8">
        <f t="shared" si="2"/>
        <v>0</v>
      </c>
      <c r="K13" s="8">
        <f t="shared" si="3"/>
        <v>0</v>
      </c>
      <c r="L13" s="8">
        <f t="shared" si="4"/>
        <v>0</v>
      </c>
      <c r="M13" s="8">
        <f t="shared" si="5"/>
        <v>0</v>
      </c>
      <c r="N13" s="8">
        <f t="shared" si="6"/>
        <v>0</v>
      </c>
      <c r="O13" s="37">
        <f t="shared" si="7"/>
        <v>0</v>
      </c>
    </row>
    <row r="14" spans="1:15" ht="12.75">
      <c r="A14" s="15"/>
      <c r="B14" s="15"/>
      <c r="C14" s="15"/>
      <c r="D14" s="15"/>
      <c r="E14" s="141"/>
      <c r="F14" s="141"/>
      <c r="G14" s="141"/>
      <c r="H14" s="141"/>
      <c r="I14" s="142"/>
      <c r="J14" s="8">
        <f t="shared" si="2"/>
        <v>0</v>
      </c>
      <c r="K14" s="8">
        <f t="shared" si="3"/>
        <v>0</v>
      </c>
      <c r="L14" s="8">
        <f t="shared" si="4"/>
        <v>0</v>
      </c>
      <c r="M14" s="8">
        <f t="shared" si="5"/>
        <v>0</v>
      </c>
      <c r="N14" s="8">
        <f t="shared" si="6"/>
        <v>0</v>
      </c>
      <c r="O14" s="37">
        <f t="shared" si="7"/>
        <v>0</v>
      </c>
    </row>
    <row r="15" spans="1:15" ht="12.75">
      <c r="A15" s="15"/>
      <c r="B15" s="15"/>
      <c r="C15" s="15"/>
      <c r="D15" s="15"/>
      <c r="E15" s="141"/>
      <c r="F15" s="141"/>
      <c r="G15" s="141"/>
      <c r="H15" s="141"/>
      <c r="I15" s="142"/>
      <c r="J15" s="8">
        <f t="shared" si="2"/>
        <v>0</v>
      </c>
      <c r="K15" s="8">
        <f t="shared" si="3"/>
        <v>0</v>
      </c>
      <c r="L15" s="8">
        <f t="shared" si="4"/>
        <v>0</v>
      </c>
      <c r="M15" s="8">
        <f t="shared" si="5"/>
        <v>0</v>
      </c>
      <c r="N15" s="8">
        <f t="shared" si="6"/>
        <v>0</v>
      </c>
      <c r="O15" s="37">
        <f t="shared" si="7"/>
        <v>0</v>
      </c>
    </row>
    <row r="16" spans="1:15" ht="12.75">
      <c r="A16" s="15"/>
      <c r="B16" s="15"/>
      <c r="C16" s="15"/>
      <c r="D16" s="15"/>
      <c r="E16" s="141"/>
      <c r="F16" s="141"/>
      <c r="G16" s="141"/>
      <c r="H16" s="141"/>
      <c r="I16" s="142"/>
      <c r="J16" s="8">
        <f t="shared" si="2"/>
        <v>0</v>
      </c>
      <c r="K16" s="8">
        <f t="shared" si="3"/>
        <v>0</v>
      </c>
      <c r="L16" s="8">
        <f t="shared" si="4"/>
        <v>0</v>
      </c>
      <c r="M16" s="8">
        <f t="shared" si="5"/>
        <v>0</v>
      </c>
      <c r="N16" s="8">
        <f t="shared" si="6"/>
        <v>0</v>
      </c>
      <c r="O16" s="37">
        <f t="shared" si="7"/>
        <v>0</v>
      </c>
    </row>
    <row r="17" spans="1:15" ht="12.75">
      <c r="A17" s="15"/>
      <c r="B17" s="15"/>
      <c r="C17" s="15"/>
      <c r="D17" s="15"/>
      <c r="E17" s="141"/>
      <c r="F17" s="141"/>
      <c r="G17" s="141"/>
      <c r="H17" s="141"/>
      <c r="I17" s="142"/>
      <c r="J17" s="8">
        <f t="shared" si="2"/>
        <v>0</v>
      </c>
      <c r="K17" s="8">
        <f t="shared" si="3"/>
        <v>0</v>
      </c>
      <c r="L17" s="8">
        <f t="shared" si="4"/>
        <v>0</v>
      </c>
      <c r="M17" s="8">
        <f t="shared" si="5"/>
        <v>0</v>
      </c>
      <c r="N17" s="8">
        <f t="shared" si="6"/>
        <v>0</v>
      </c>
      <c r="O17" s="37">
        <f t="shared" si="7"/>
        <v>0</v>
      </c>
    </row>
    <row r="18" spans="1:15" ht="12.75">
      <c r="A18" s="15"/>
      <c r="B18" s="15"/>
      <c r="C18" s="15"/>
      <c r="D18" s="15"/>
      <c r="E18" s="141"/>
      <c r="F18" s="141"/>
      <c r="G18" s="141"/>
      <c r="H18" s="141"/>
      <c r="I18" s="142"/>
      <c r="J18" s="8">
        <f t="shared" si="2"/>
        <v>0</v>
      </c>
      <c r="K18" s="8">
        <f t="shared" si="3"/>
        <v>0</v>
      </c>
      <c r="L18" s="8">
        <f t="shared" si="4"/>
        <v>0</v>
      </c>
      <c r="M18" s="8">
        <f t="shared" si="5"/>
        <v>0</v>
      </c>
      <c r="N18" s="8">
        <f t="shared" si="6"/>
        <v>0</v>
      </c>
      <c r="O18" s="37">
        <f t="shared" si="7"/>
        <v>0</v>
      </c>
    </row>
    <row r="19" spans="1:15" ht="12.75">
      <c r="A19" s="15"/>
      <c r="B19" s="15"/>
      <c r="C19" s="15"/>
      <c r="D19" s="15"/>
      <c r="E19" s="141"/>
      <c r="F19" s="141"/>
      <c r="G19" s="141"/>
      <c r="H19" s="141"/>
      <c r="I19" s="142"/>
      <c r="J19" s="8">
        <f t="shared" si="2"/>
        <v>0</v>
      </c>
      <c r="K19" s="8">
        <f t="shared" si="3"/>
        <v>0</v>
      </c>
      <c r="L19" s="8">
        <f t="shared" si="4"/>
        <v>0</v>
      </c>
      <c r="M19" s="8">
        <f t="shared" si="5"/>
        <v>0</v>
      </c>
      <c r="N19" s="8">
        <f t="shared" si="6"/>
        <v>0</v>
      </c>
      <c r="O19" s="37">
        <f t="shared" si="7"/>
        <v>0</v>
      </c>
    </row>
    <row r="20" spans="1:15" ht="12.75">
      <c r="A20" s="15"/>
      <c r="B20" s="15"/>
      <c r="C20" s="15"/>
      <c r="D20" s="15"/>
      <c r="E20" s="141"/>
      <c r="F20" s="141"/>
      <c r="G20" s="141"/>
      <c r="H20" s="141"/>
      <c r="I20" s="142"/>
      <c r="J20" s="8">
        <f t="shared" si="2"/>
        <v>0</v>
      </c>
      <c r="K20" s="8">
        <f t="shared" si="3"/>
        <v>0</v>
      </c>
      <c r="L20" s="8">
        <f t="shared" si="4"/>
        <v>0</v>
      </c>
      <c r="M20" s="8">
        <f t="shared" si="5"/>
        <v>0</v>
      </c>
      <c r="N20" s="8">
        <f t="shared" si="6"/>
        <v>0</v>
      </c>
      <c r="O20" s="37">
        <f t="shared" si="7"/>
        <v>0</v>
      </c>
    </row>
    <row r="21" spans="1:15" ht="12" customHeight="1">
      <c r="A21" s="15"/>
      <c r="B21" s="15"/>
      <c r="C21" s="15"/>
      <c r="D21" s="15"/>
      <c r="E21" s="141"/>
      <c r="F21" s="141"/>
      <c r="G21" s="141"/>
      <c r="H21" s="141"/>
      <c r="I21" s="142"/>
      <c r="J21" s="8">
        <f t="shared" si="2"/>
        <v>0</v>
      </c>
      <c r="K21" s="8">
        <f t="shared" si="3"/>
        <v>0</v>
      </c>
      <c r="L21" s="8">
        <f t="shared" si="4"/>
        <v>0</v>
      </c>
      <c r="M21" s="8">
        <f t="shared" si="5"/>
        <v>0</v>
      </c>
      <c r="N21" s="8">
        <f t="shared" si="6"/>
        <v>0</v>
      </c>
      <c r="O21" s="37">
        <f t="shared" si="7"/>
        <v>0</v>
      </c>
    </row>
    <row r="22" spans="1:15" ht="12.75">
      <c r="A22" s="15"/>
      <c r="B22" s="15"/>
      <c r="C22" s="15"/>
      <c r="D22" s="15"/>
      <c r="E22" s="141"/>
      <c r="F22" s="141"/>
      <c r="G22" s="141"/>
      <c r="H22" s="141"/>
      <c r="I22" s="142"/>
      <c r="J22" s="8">
        <f t="shared" si="2"/>
        <v>0</v>
      </c>
      <c r="K22" s="8">
        <f t="shared" si="3"/>
        <v>0</v>
      </c>
      <c r="L22" s="8">
        <f t="shared" si="4"/>
        <v>0</v>
      </c>
      <c r="M22" s="8">
        <f t="shared" si="5"/>
        <v>0</v>
      </c>
      <c r="N22" s="8">
        <f t="shared" si="6"/>
        <v>0</v>
      </c>
      <c r="O22" s="37">
        <f t="shared" si="7"/>
        <v>0</v>
      </c>
    </row>
    <row r="23" spans="1:15" ht="12.75">
      <c r="A23" s="15"/>
      <c r="B23" s="15"/>
      <c r="C23" s="15"/>
      <c r="D23" s="15"/>
      <c r="E23" s="141"/>
      <c r="F23" s="141"/>
      <c r="G23" s="141"/>
      <c r="H23" s="141"/>
      <c r="I23" s="142"/>
      <c r="J23" s="8">
        <f t="shared" si="2"/>
        <v>0</v>
      </c>
      <c r="K23" s="8">
        <f t="shared" si="3"/>
        <v>0</v>
      </c>
      <c r="L23" s="8">
        <f t="shared" si="4"/>
        <v>0</v>
      </c>
      <c r="M23" s="8">
        <f t="shared" si="5"/>
        <v>0</v>
      </c>
      <c r="N23" s="8">
        <f t="shared" si="6"/>
        <v>0</v>
      </c>
      <c r="O23" s="37">
        <f t="shared" si="7"/>
        <v>0</v>
      </c>
    </row>
    <row r="24" spans="1:15" ht="12.75">
      <c r="A24" s="15"/>
      <c r="B24" s="15"/>
      <c r="C24" s="15"/>
      <c r="D24" s="15"/>
      <c r="E24" s="141"/>
      <c r="F24" s="141"/>
      <c r="G24" s="141"/>
      <c r="H24" s="141"/>
      <c r="I24" s="142"/>
      <c r="J24" s="8">
        <f t="shared" si="2"/>
        <v>0</v>
      </c>
      <c r="K24" s="8">
        <f t="shared" si="3"/>
        <v>0</v>
      </c>
      <c r="L24" s="8">
        <f t="shared" si="4"/>
        <v>0</v>
      </c>
      <c r="M24" s="8">
        <f t="shared" si="5"/>
        <v>0</v>
      </c>
      <c r="N24" s="8">
        <f t="shared" si="6"/>
        <v>0</v>
      </c>
      <c r="O24" s="37">
        <f t="shared" si="7"/>
        <v>0</v>
      </c>
    </row>
    <row r="25" spans="1:15" ht="12.75">
      <c r="A25" s="15"/>
      <c r="B25" s="15" t="s">
        <v>1037</v>
      </c>
      <c r="C25" s="15" t="s">
        <v>1037</v>
      </c>
      <c r="D25" s="15"/>
      <c r="E25" s="141"/>
      <c r="F25" s="141"/>
      <c r="G25" s="141"/>
      <c r="H25" s="141"/>
      <c r="I25" s="142"/>
      <c r="J25" s="8">
        <f t="shared" si="2"/>
        <v>0</v>
      </c>
      <c r="K25" s="8">
        <f t="shared" si="3"/>
        <v>0</v>
      </c>
      <c r="L25" s="8">
        <f t="shared" si="4"/>
        <v>0</v>
      </c>
      <c r="M25" s="8">
        <f t="shared" si="5"/>
        <v>0</v>
      </c>
      <c r="N25" s="8">
        <f t="shared" si="6"/>
        <v>0</v>
      </c>
      <c r="O25" s="37">
        <f t="shared" si="7"/>
        <v>0</v>
      </c>
    </row>
    <row r="26" spans="1:15" ht="12.75">
      <c r="A26" s="15" t="s">
        <v>236</v>
      </c>
      <c r="B26" s="15"/>
      <c r="C26" s="15"/>
      <c r="D26" s="15"/>
      <c r="E26" s="141"/>
      <c r="F26" s="141"/>
      <c r="G26" s="141"/>
      <c r="H26" s="141"/>
      <c r="I26" s="142"/>
      <c r="J26" s="8">
        <f t="shared" si="2"/>
        <v>0</v>
      </c>
      <c r="K26" s="8">
        <f t="shared" si="3"/>
        <v>0</v>
      </c>
      <c r="L26" s="8">
        <f t="shared" si="4"/>
        <v>0</v>
      </c>
      <c r="M26" s="8">
        <f t="shared" si="5"/>
        <v>0</v>
      </c>
      <c r="N26" s="8">
        <f t="shared" si="6"/>
        <v>0</v>
      </c>
      <c r="O26" s="37">
        <f t="shared" si="7"/>
        <v>0</v>
      </c>
    </row>
    <row r="27" spans="1:15" ht="12.75">
      <c r="A27" s="15"/>
      <c r="B27" s="15"/>
      <c r="C27" s="15"/>
      <c r="D27" s="15"/>
      <c r="E27" s="141"/>
      <c r="F27" s="141"/>
      <c r="G27" s="141"/>
      <c r="H27" s="141"/>
      <c r="I27" s="142"/>
      <c r="J27" s="8">
        <f t="shared" si="2"/>
        <v>0</v>
      </c>
      <c r="K27" s="8">
        <f t="shared" si="3"/>
        <v>0</v>
      </c>
      <c r="L27" s="8">
        <f t="shared" si="4"/>
        <v>0</v>
      </c>
      <c r="M27" s="8">
        <f t="shared" si="5"/>
        <v>0</v>
      </c>
      <c r="N27" s="8">
        <f t="shared" si="6"/>
        <v>0</v>
      </c>
      <c r="O27" s="37">
        <f t="shared" si="7"/>
        <v>0</v>
      </c>
    </row>
    <row r="28" spans="1:15" ht="12.75">
      <c r="A28" s="15"/>
      <c r="B28" s="15"/>
      <c r="C28" s="15"/>
      <c r="D28" s="15"/>
      <c r="E28" s="141"/>
      <c r="F28" s="141"/>
      <c r="G28" s="141"/>
      <c r="H28" s="141"/>
      <c r="I28" s="142"/>
      <c r="J28" s="8">
        <f t="shared" si="2"/>
        <v>0</v>
      </c>
      <c r="K28" s="8">
        <f t="shared" si="3"/>
        <v>0</v>
      </c>
      <c r="L28" s="8">
        <f t="shared" si="4"/>
        <v>0</v>
      </c>
      <c r="M28" s="8">
        <f t="shared" si="5"/>
        <v>0</v>
      </c>
      <c r="N28" s="8">
        <f t="shared" si="6"/>
        <v>0</v>
      </c>
      <c r="O28" s="37">
        <f t="shared" si="7"/>
        <v>0</v>
      </c>
    </row>
    <row r="29" spans="1:15" ht="12.75">
      <c r="A29" s="15"/>
      <c r="B29" s="15"/>
      <c r="C29" s="15"/>
      <c r="D29" s="15"/>
      <c r="E29" s="141"/>
      <c r="F29" s="141"/>
      <c r="G29" s="141"/>
      <c r="H29" s="141"/>
      <c r="I29" s="142"/>
      <c r="J29" s="8">
        <f t="shared" si="2"/>
        <v>0</v>
      </c>
      <c r="K29" s="8">
        <f t="shared" si="3"/>
        <v>0</v>
      </c>
      <c r="L29" s="8">
        <f t="shared" si="4"/>
        <v>0</v>
      </c>
      <c r="M29" s="8">
        <f t="shared" si="5"/>
        <v>0</v>
      </c>
      <c r="N29" s="8">
        <f t="shared" si="6"/>
        <v>0</v>
      </c>
      <c r="O29" s="37">
        <f t="shared" si="7"/>
        <v>0</v>
      </c>
    </row>
    <row r="30" spans="1:15" ht="12.75">
      <c r="A30" s="15"/>
      <c r="B30" s="15"/>
      <c r="C30" s="15"/>
      <c r="D30" s="15"/>
      <c r="E30" s="141"/>
      <c r="F30" s="141"/>
      <c r="G30" s="141"/>
      <c r="H30" s="141"/>
      <c r="I30" s="142"/>
      <c r="J30" s="8">
        <f t="shared" si="2"/>
        <v>0</v>
      </c>
      <c r="K30" s="8">
        <f t="shared" si="3"/>
        <v>0</v>
      </c>
      <c r="L30" s="8">
        <f t="shared" si="4"/>
        <v>0</v>
      </c>
      <c r="M30" s="8">
        <f t="shared" si="5"/>
        <v>0</v>
      </c>
      <c r="N30" s="8">
        <f t="shared" si="6"/>
        <v>0</v>
      </c>
      <c r="O30" s="37">
        <f t="shared" si="7"/>
        <v>0</v>
      </c>
    </row>
    <row r="31" spans="1:15" ht="12.75">
      <c r="A31" s="15"/>
      <c r="B31" s="15"/>
      <c r="C31" s="15"/>
      <c r="D31" s="15"/>
      <c r="E31" s="141"/>
      <c r="F31" s="141"/>
      <c r="G31" s="141"/>
      <c r="H31" s="141"/>
      <c r="I31" s="142"/>
      <c r="J31" s="8">
        <f t="shared" si="2"/>
        <v>0</v>
      </c>
      <c r="K31" s="8">
        <f t="shared" si="3"/>
        <v>0</v>
      </c>
      <c r="L31" s="8">
        <f t="shared" si="4"/>
        <v>0</v>
      </c>
      <c r="M31" s="8">
        <f t="shared" si="5"/>
        <v>0</v>
      </c>
      <c r="N31" s="8">
        <f t="shared" si="6"/>
        <v>0</v>
      </c>
      <c r="O31" s="37">
        <f t="shared" si="7"/>
        <v>0</v>
      </c>
    </row>
    <row r="32" spans="1:15" ht="12.75">
      <c r="A32" s="15"/>
      <c r="B32" s="15"/>
      <c r="C32" s="15"/>
      <c r="D32" s="15"/>
      <c r="E32" s="141"/>
      <c r="F32" s="141"/>
      <c r="G32" s="141"/>
      <c r="H32" s="141"/>
      <c r="I32" s="142"/>
      <c r="J32" s="8">
        <f t="shared" si="2"/>
        <v>0</v>
      </c>
      <c r="K32" s="8">
        <f t="shared" si="3"/>
        <v>0</v>
      </c>
      <c r="L32" s="8">
        <f t="shared" si="4"/>
        <v>0</v>
      </c>
      <c r="M32" s="8">
        <f t="shared" si="5"/>
        <v>0</v>
      </c>
      <c r="N32" s="8">
        <f t="shared" si="6"/>
        <v>0</v>
      </c>
      <c r="O32" s="37">
        <f t="shared" si="7"/>
        <v>0</v>
      </c>
    </row>
    <row r="33" spans="1:15" ht="12.75">
      <c r="A33" s="15"/>
      <c r="B33" s="15"/>
      <c r="C33" s="15"/>
      <c r="D33" s="15"/>
      <c r="E33" s="141"/>
      <c r="F33" s="141"/>
      <c r="G33" s="141"/>
      <c r="H33" s="141"/>
      <c r="I33" s="142"/>
      <c r="J33" s="8">
        <f t="shared" si="2"/>
        <v>0</v>
      </c>
      <c r="K33" s="8">
        <f t="shared" si="3"/>
        <v>0</v>
      </c>
      <c r="L33" s="8">
        <f t="shared" si="4"/>
        <v>0</v>
      </c>
      <c r="M33" s="8">
        <f t="shared" si="5"/>
        <v>0</v>
      </c>
      <c r="N33" s="8">
        <f t="shared" si="6"/>
        <v>0</v>
      </c>
      <c r="O33" s="37">
        <f t="shared" si="7"/>
        <v>0</v>
      </c>
    </row>
    <row r="34" spans="1:15" ht="12.75">
      <c r="A34" s="15"/>
      <c r="B34" s="15"/>
      <c r="C34" s="15"/>
      <c r="D34" s="15"/>
      <c r="E34" s="141"/>
      <c r="F34" s="141"/>
      <c r="G34" s="141"/>
      <c r="H34" s="141"/>
      <c r="I34" s="142"/>
      <c r="J34" s="8">
        <f t="shared" si="2"/>
        <v>0</v>
      </c>
      <c r="K34" s="8">
        <f t="shared" si="3"/>
        <v>0</v>
      </c>
      <c r="L34" s="8">
        <f t="shared" si="4"/>
        <v>0</v>
      </c>
      <c r="M34" s="8">
        <f t="shared" si="5"/>
        <v>0</v>
      </c>
      <c r="N34" s="8">
        <f t="shared" si="6"/>
        <v>0</v>
      </c>
      <c r="O34" s="37">
        <f t="shared" si="7"/>
        <v>0</v>
      </c>
    </row>
    <row r="35" spans="1:15" ht="12.75">
      <c r="A35" s="15"/>
      <c r="B35" s="15"/>
      <c r="C35" s="15"/>
      <c r="D35" s="15"/>
      <c r="E35" s="141"/>
      <c r="F35" s="141"/>
      <c r="G35" s="141"/>
      <c r="H35" s="141"/>
      <c r="I35" s="142"/>
      <c r="J35" s="8">
        <f t="shared" si="2"/>
        <v>0</v>
      </c>
      <c r="K35" s="8">
        <f t="shared" si="3"/>
        <v>0</v>
      </c>
      <c r="L35" s="8">
        <f t="shared" si="4"/>
        <v>0</v>
      </c>
      <c r="M35" s="8">
        <f t="shared" si="5"/>
        <v>0</v>
      </c>
      <c r="N35" s="8">
        <f t="shared" si="6"/>
        <v>0</v>
      </c>
      <c r="O35" s="37">
        <f t="shared" si="7"/>
        <v>0</v>
      </c>
    </row>
    <row r="36" spans="1:15" ht="12.75">
      <c r="A36" s="15"/>
      <c r="B36" s="15"/>
      <c r="C36" s="15"/>
      <c r="D36" s="15"/>
      <c r="E36" s="141"/>
      <c r="F36" s="141"/>
      <c r="G36" s="141"/>
      <c r="H36" s="141"/>
      <c r="I36" s="142"/>
      <c r="J36" s="8">
        <f t="shared" si="2"/>
        <v>0</v>
      </c>
      <c r="K36" s="8">
        <f t="shared" si="3"/>
        <v>0</v>
      </c>
      <c r="L36" s="8">
        <f t="shared" si="4"/>
        <v>0</v>
      </c>
      <c r="M36" s="8">
        <f t="shared" si="5"/>
        <v>0</v>
      </c>
      <c r="N36" s="8">
        <f t="shared" si="6"/>
        <v>0</v>
      </c>
      <c r="O36" s="37">
        <f t="shared" si="7"/>
        <v>0</v>
      </c>
    </row>
    <row r="37" spans="1:15" ht="12.75">
      <c r="A37" s="15"/>
      <c r="B37" s="15"/>
      <c r="C37" s="15"/>
      <c r="D37" s="15"/>
      <c r="E37" s="141"/>
      <c r="F37" s="141"/>
      <c r="G37" s="141"/>
      <c r="H37" s="141"/>
      <c r="I37" s="142"/>
      <c r="J37" s="8">
        <f t="shared" si="2"/>
        <v>0</v>
      </c>
      <c r="K37" s="8">
        <f t="shared" si="3"/>
        <v>0</v>
      </c>
      <c r="L37" s="8">
        <f t="shared" si="4"/>
        <v>0</v>
      </c>
      <c r="M37" s="8">
        <f t="shared" si="5"/>
        <v>0</v>
      </c>
      <c r="N37" s="8">
        <f t="shared" si="6"/>
        <v>0</v>
      </c>
      <c r="O37" s="37">
        <f t="shared" si="7"/>
        <v>0</v>
      </c>
    </row>
    <row r="38" spans="1:15" ht="12.75">
      <c r="A38" s="15"/>
      <c r="B38" s="15"/>
      <c r="C38" s="15"/>
      <c r="D38" s="15"/>
      <c r="E38" s="141"/>
      <c r="F38" s="141"/>
      <c r="G38" s="141"/>
      <c r="H38" s="141"/>
      <c r="I38" s="142"/>
      <c r="J38" s="8">
        <f t="shared" si="2"/>
        <v>0</v>
      </c>
      <c r="K38" s="8">
        <f t="shared" si="3"/>
        <v>0</v>
      </c>
      <c r="L38" s="8">
        <f t="shared" si="4"/>
        <v>0</v>
      </c>
      <c r="M38" s="8">
        <f t="shared" si="5"/>
        <v>0</v>
      </c>
      <c r="N38" s="8">
        <f t="shared" si="6"/>
        <v>0</v>
      </c>
      <c r="O38" s="37">
        <f t="shared" si="7"/>
        <v>0</v>
      </c>
    </row>
    <row r="39" spans="1:15" ht="12.75">
      <c r="A39" s="15"/>
      <c r="B39" s="15"/>
      <c r="C39" s="15"/>
      <c r="D39" s="15"/>
      <c r="E39" s="141"/>
      <c r="F39" s="141"/>
      <c r="G39" s="141"/>
      <c r="H39" s="141"/>
      <c r="I39" s="142"/>
      <c r="J39" s="8">
        <f t="shared" si="2"/>
        <v>0</v>
      </c>
      <c r="K39" s="8">
        <f t="shared" si="3"/>
        <v>0</v>
      </c>
      <c r="L39" s="8">
        <f t="shared" si="4"/>
        <v>0</v>
      </c>
      <c r="M39" s="8">
        <f t="shared" si="5"/>
        <v>0</v>
      </c>
      <c r="N39" s="8">
        <f t="shared" si="6"/>
        <v>0</v>
      </c>
      <c r="O39" s="37">
        <f t="shared" si="7"/>
        <v>0</v>
      </c>
    </row>
    <row r="40" spans="1:15" ht="12.75">
      <c r="A40" s="15"/>
      <c r="B40" s="15"/>
      <c r="C40" s="15"/>
      <c r="D40" s="15"/>
      <c r="E40" s="141"/>
      <c r="F40" s="141"/>
      <c r="G40" s="141"/>
      <c r="H40" s="141"/>
      <c r="I40" s="142"/>
      <c r="J40" s="8">
        <f t="shared" si="2"/>
        <v>0</v>
      </c>
      <c r="K40" s="8">
        <f t="shared" si="3"/>
        <v>0</v>
      </c>
      <c r="L40" s="8">
        <f t="shared" si="4"/>
        <v>0</v>
      </c>
      <c r="M40" s="8">
        <f t="shared" si="5"/>
        <v>0</v>
      </c>
      <c r="N40" s="8">
        <f t="shared" si="6"/>
        <v>0</v>
      </c>
      <c r="O40" s="37">
        <f t="shared" si="7"/>
        <v>0</v>
      </c>
    </row>
    <row r="41" spans="1:15" ht="12.75">
      <c r="A41" s="15"/>
      <c r="B41" s="15"/>
      <c r="C41" s="15"/>
      <c r="D41" s="15"/>
      <c r="E41" s="141"/>
      <c r="F41" s="141"/>
      <c r="G41" s="141"/>
      <c r="H41" s="141"/>
      <c r="I41" s="142"/>
      <c r="J41" s="8">
        <f t="shared" si="2"/>
        <v>0</v>
      </c>
      <c r="K41" s="8">
        <f t="shared" si="3"/>
        <v>0</v>
      </c>
      <c r="L41" s="8">
        <f t="shared" si="4"/>
        <v>0</v>
      </c>
      <c r="M41" s="8">
        <f t="shared" si="5"/>
        <v>0</v>
      </c>
      <c r="N41" s="8">
        <f t="shared" si="6"/>
        <v>0</v>
      </c>
      <c r="O41" s="37">
        <f t="shared" si="7"/>
        <v>0</v>
      </c>
    </row>
    <row r="42" spans="1:15" ht="12.75">
      <c r="A42" s="138"/>
      <c r="B42" s="138"/>
      <c r="C42" s="138"/>
      <c r="D42" s="15"/>
      <c r="E42" s="141"/>
      <c r="F42" s="141"/>
      <c r="G42" s="141"/>
      <c r="H42" s="141"/>
      <c r="I42" s="142"/>
      <c r="J42" s="8">
        <f t="shared" si="2"/>
        <v>0</v>
      </c>
      <c r="K42" s="8">
        <f t="shared" si="3"/>
        <v>0</v>
      </c>
      <c r="L42" s="8">
        <f t="shared" si="4"/>
        <v>0</v>
      </c>
      <c r="M42" s="8">
        <f t="shared" si="5"/>
        <v>0</v>
      </c>
      <c r="N42" s="8">
        <f t="shared" si="6"/>
        <v>0</v>
      </c>
      <c r="O42" s="37">
        <f t="shared" si="7"/>
        <v>0</v>
      </c>
    </row>
    <row r="43" spans="1:15" ht="12.75">
      <c r="A43" s="138"/>
      <c r="B43" s="138"/>
      <c r="C43" s="138"/>
      <c r="D43" s="15"/>
      <c r="E43" s="141"/>
      <c r="F43" s="141"/>
      <c r="G43" s="141"/>
      <c r="H43" s="141"/>
      <c r="I43" s="142"/>
      <c r="J43" s="8">
        <f t="shared" si="2"/>
        <v>0</v>
      </c>
      <c r="K43" s="8">
        <f t="shared" si="3"/>
        <v>0</v>
      </c>
      <c r="L43" s="8">
        <f t="shared" si="4"/>
        <v>0</v>
      </c>
      <c r="M43" s="8">
        <f t="shared" si="5"/>
        <v>0</v>
      </c>
      <c r="N43" s="8">
        <f t="shared" si="6"/>
        <v>0</v>
      </c>
      <c r="O43" s="37">
        <f t="shared" si="7"/>
        <v>0</v>
      </c>
    </row>
    <row r="44" spans="1:15" ht="12.75">
      <c r="A44" s="138"/>
      <c r="B44" s="138"/>
      <c r="C44" s="138"/>
      <c r="D44" s="15"/>
      <c r="E44" s="141"/>
      <c r="F44" s="141"/>
      <c r="G44" s="141"/>
      <c r="H44" s="141"/>
      <c r="I44" s="142"/>
      <c r="J44" s="8">
        <f aca="true" t="shared" si="8" ref="J44:J75">IF(B_S_rate=0,0,ROUND(E44/B_S_rate,0))</f>
        <v>0</v>
      </c>
      <c r="K44" s="8">
        <f aca="true" t="shared" si="9" ref="K44:K75">IF(B_S_rate=0,0,ROUND(F44/B_S_rate,0))</f>
        <v>0</v>
      </c>
      <c r="L44" s="8">
        <f aca="true" t="shared" si="10" ref="L44:L75">IF(B_S_rate=0,0,ROUND(G44/B_S_rate,0))</f>
        <v>0</v>
      </c>
      <c r="M44" s="8">
        <f aca="true" t="shared" si="11" ref="M44:M75">IF(B_S_rate=0,0,ROUND(H44/B_S_rate,0))</f>
        <v>0</v>
      </c>
      <c r="N44" s="8">
        <f aca="true" t="shared" si="12" ref="N44:N75">IF(B_S_rate=0,0,ROUND(I44/B_S_rate,0))</f>
        <v>0</v>
      </c>
      <c r="O44" s="37">
        <f aca="true" t="shared" si="13" ref="O44:O75">K44+M44-N44</f>
        <v>0</v>
      </c>
    </row>
    <row r="45" spans="1:15" ht="12.75">
      <c r="A45" s="15"/>
      <c r="B45" s="15"/>
      <c r="C45" s="15"/>
      <c r="D45" s="15"/>
      <c r="E45" s="141"/>
      <c r="F45" s="141"/>
      <c r="G45" s="141"/>
      <c r="H45" s="141"/>
      <c r="I45" s="142"/>
      <c r="J45" s="8">
        <f t="shared" si="8"/>
        <v>0</v>
      </c>
      <c r="K45" s="8">
        <f t="shared" si="9"/>
        <v>0</v>
      </c>
      <c r="L45" s="8">
        <f t="shared" si="10"/>
        <v>0</v>
      </c>
      <c r="M45" s="8">
        <f t="shared" si="11"/>
        <v>0</v>
      </c>
      <c r="N45" s="8">
        <f t="shared" si="12"/>
        <v>0</v>
      </c>
      <c r="O45" s="37">
        <f t="shared" si="13"/>
        <v>0</v>
      </c>
    </row>
    <row r="46" spans="1:15" ht="12.75">
      <c r="A46" s="15"/>
      <c r="B46" s="15"/>
      <c r="C46" s="15"/>
      <c r="D46" s="15"/>
      <c r="E46" s="141"/>
      <c r="F46" s="141"/>
      <c r="G46" s="141"/>
      <c r="H46" s="141"/>
      <c r="I46" s="142"/>
      <c r="J46" s="8">
        <f t="shared" si="8"/>
        <v>0</v>
      </c>
      <c r="K46" s="8">
        <f t="shared" si="9"/>
        <v>0</v>
      </c>
      <c r="L46" s="8">
        <f t="shared" si="10"/>
        <v>0</v>
      </c>
      <c r="M46" s="8">
        <f t="shared" si="11"/>
        <v>0</v>
      </c>
      <c r="N46" s="8">
        <f t="shared" si="12"/>
        <v>0</v>
      </c>
      <c r="O46" s="37">
        <f t="shared" si="13"/>
        <v>0</v>
      </c>
    </row>
    <row r="47" spans="1:15" ht="12.75">
      <c r="A47" s="15"/>
      <c r="B47" s="15"/>
      <c r="C47" s="15"/>
      <c r="D47" s="15"/>
      <c r="E47" s="141"/>
      <c r="F47" s="141"/>
      <c r="G47" s="141"/>
      <c r="H47" s="141"/>
      <c r="I47" s="142"/>
      <c r="J47" s="8">
        <f t="shared" si="8"/>
        <v>0</v>
      </c>
      <c r="K47" s="8">
        <f t="shared" si="9"/>
        <v>0</v>
      </c>
      <c r="L47" s="8">
        <f t="shared" si="10"/>
        <v>0</v>
      </c>
      <c r="M47" s="8">
        <f t="shared" si="11"/>
        <v>0</v>
      </c>
      <c r="N47" s="8">
        <f t="shared" si="12"/>
        <v>0</v>
      </c>
      <c r="O47" s="37">
        <f t="shared" si="13"/>
        <v>0</v>
      </c>
    </row>
    <row r="48" spans="1:15" ht="12.75">
      <c r="A48" s="15"/>
      <c r="B48" s="15"/>
      <c r="C48" s="15"/>
      <c r="D48" s="15"/>
      <c r="E48" s="141"/>
      <c r="F48" s="141"/>
      <c r="G48" s="141"/>
      <c r="H48" s="141"/>
      <c r="I48" s="142"/>
      <c r="J48" s="8">
        <f t="shared" si="8"/>
        <v>0</v>
      </c>
      <c r="K48" s="8">
        <f t="shared" si="9"/>
        <v>0</v>
      </c>
      <c r="L48" s="8">
        <f t="shared" si="10"/>
        <v>0</v>
      </c>
      <c r="M48" s="8">
        <f t="shared" si="11"/>
        <v>0</v>
      </c>
      <c r="N48" s="8">
        <f t="shared" si="12"/>
        <v>0</v>
      </c>
      <c r="O48" s="37">
        <f t="shared" si="13"/>
        <v>0</v>
      </c>
    </row>
    <row r="49" spans="1:15" ht="12.75" customHeight="1">
      <c r="A49" s="138"/>
      <c r="B49" s="138"/>
      <c r="C49" s="138"/>
      <c r="D49" s="15"/>
      <c r="E49" s="141"/>
      <c r="F49" s="141"/>
      <c r="G49" s="141"/>
      <c r="H49" s="141"/>
      <c r="I49" s="142"/>
      <c r="J49" s="8">
        <f t="shared" si="8"/>
        <v>0</v>
      </c>
      <c r="K49" s="8">
        <f t="shared" si="9"/>
        <v>0</v>
      </c>
      <c r="L49" s="8">
        <f t="shared" si="10"/>
        <v>0</v>
      </c>
      <c r="M49" s="8">
        <f t="shared" si="11"/>
        <v>0</v>
      </c>
      <c r="N49" s="8">
        <f t="shared" si="12"/>
        <v>0</v>
      </c>
      <c r="O49" s="37">
        <f t="shared" si="13"/>
        <v>0</v>
      </c>
    </row>
    <row r="50" spans="1:15" ht="12.75">
      <c r="A50" s="15"/>
      <c r="B50" s="15"/>
      <c r="C50" s="15"/>
      <c r="D50" s="15"/>
      <c r="E50" s="141"/>
      <c r="F50" s="141"/>
      <c r="G50" s="141"/>
      <c r="H50" s="141"/>
      <c r="I50" s="142"/>
      <c r="J50" s="8">
        <f t="shared" si="8"/>
        <v>0</v>
      </c>
      <c r="K50" s="8">
        <f t="shared" si="9"/>
        <v>0</v>
      </c>
      <c r="L50" s="8">
        <f t="shared" si="10"/>
        <v>0</v>
      </c>
      <c r="M50" s="8">
        <f t="shared" si="11"/>
        <v>0</v>
      </c>
      <c r="N50" s="8">
        <f t="shared" si="12"/>
        <v>0</v>
      </c>
      <c r="O50" s="37">
        <f t="shared" si="13"/>
        <v>0</v>
      </c>
    </row>
    <row r="51" spans="1:15" ht="12.75">
      <c r="A51" s="15"/>
      <c r="B51" s="15"/>
      <c r="C51" s="15"/>
      <c r="D51" s="15"/>
      <c r="E51" s="141"/>
      <c r="F51" s="141"/>
      <c r="G51" s="141"/>
      <c r="H51" s="141"/>
      <c r="I51" s="142"/>
      <c r="J51" s="8">
        <f t="shared" si="8"/>
        <v>0</v>
      </c>
      <c r="K51" s="8">
        <f t="shared" si="9"/>
        <v>0</v>
      </c>
      <c r="L51" s="8">
        <f t="shared" si="10"/>
        <v>0</v>
      </c>
      <c r="M51" s="8">
        <f t="shared" si="11"/>
        <v>0</v>
      </c>
      <c r="N51" s="8">
        <f t="shared" si="12"/>
        <v>0</v>
      </c>
      <c r="O51" s="37">
        <f t="shared" si="13"/>
        <v>0</v>
      </c>
    </row>
    <row r="52" spans="1:15" ht="12.75">
      <c r="A52" s="15"/>
      <c r="B52" s="15"/>
      <c r="C52" s="15"/>
      <c r="D52" s="15"/>
      <c r="E52" s="141"/>
      <c r="F52" s="141"/>
      <c r="G52" s="141"/>
      <c r="H52" s="141"/>
      <c r="I52" s="142"/>
      <c r="J52" s="8">
        <f t="shared" si="8"/>
        <v>0</v>
      </c>
      <c r="K52" s="8">
        <f t="shared" si="9"/>
        <v>0</v>
      </c>
      <c r="L52" s="8">
        <f t="shared" si="10"/>
        <v>0</v>
      </c>
      <c r="M52" s="8">
        <f t="shared" si="11"/>
        <v>0</v>
      </c>
      <c r="N52" s="8">
        <f t="shared" si="12"/>
        <v>0</v>
      </c>
      <c r="O52" s="37">
        <f t="shared" si="13"/>
        <v>0</v>
      </c>
    </row>
    <row r="53" spans="1:15" ht="12.75">
      <c r="A53" s="15"/>
      <c r="B53" s="15"/>
      <c r="C53" s="15"/>
      <c r="D53" s="15"/>
      <c r="E53" s="141"/>
      <c r="F53" s="141"/>
      <c r="G53" s="141"/>
      <c r="H53" s="141"/>
      <c r="I53" s="142"/>
      <c r="J53" s="8">
        <f t="shared" si="8"/>
        <v>0</v>
      </c>
      <c r="K53" s="8">
        <f t="shared" si="9"/>
        <v>0</v>
      </c>
      <c r="L53" s="8">
        <f t="shared" si="10"/>
        <v>0</v>
      </c>
      <c r="M53" s="8">
        <f t="shared" si="11"/>
        <v>0</v>
      </c>
      <c r="N53" s="8">
        <f t="shared" si="12"/>
        <v>0</v>
      </c>
      <c r="O53" s="37">
        <f t="shared" si="13"/>
        <v>0</v>
      </c>
    </row>
    <row r="54" spans="1:15" ht="12.75">
      <c r="A54" s="15"/>
      <c r="B54" s="15"/>
      <c r="C54" s="15"/>
      <c r="D54" s="15"/>
      <c r="E54" s="141"/>
      <c r="F54" s="141"/>
      <c r="G54" s="141"/>
      <c r="H54" s="141"/>
      <c r="I54" s="142"/>
      <c r="J54" s="8">
        <f t="shared" si="8"/>
        <v>0</v>
      </c>
      <c r="K54" s="8">
        <f t="shared" si="9"/>
        <v>0</v>
      </c>
      <c r="L54" s="8">
        <f t="shared" si="10"/>
        <v>0</v>
      </c>
      <c r="M54" s="8">
        <f t="shared" si="11"/>
        <v>0</v>
      </c>
      <c r="N54" s="8">
        <f t="shared" si="12"/>
        <v>0</v>
      </c>
      <c r="O54" s="37">
        <f t="shared" si="13"/>
        <v>0</v>
      </c>
    </row>
    <row r="55" spans="1:15" ht="12.75">
      <c r="A55" s="15"/>
      <c r="B55" s="15"/>
      <c r="C55" s="15"/>
      <c r="D55" s="15"/>
      <c r="E55" s="141"/>
      <c r="F55" s="141"/>
      <c r="G55" s="141"/>
      <c r="H55" s="141"/>
      <c r="I55" s="142"/>
      <c r="J55" s="8">
        <f t="shared" si="8"/>
        <v>0</v>
      </c>
      <c r="K55" s="8">
        <f t="shared" si="9"/>
        <v>0</v>
      </c>
      <c r="L55" s="8">
        <f t="shared" si="10"/>
        <v>0</v>
      </c>
      <c r="M55" s="8">
        <f t="shared" si="11"/>
        <v>0</v>
      </c>
      <c r="N55" s="8">
        <f t="shared" si="12"/>
        <v>0</v>
      </c>
      <c r="O55" s="37">
        <f t="shared" si="13"/>
        <v>0</v>
      </c>
    </row>
    <row r="56" spans="1:15" ht="12.75">
      <c r="A56" s="15"/>
      <c r="B56" s="15"/>
      <c r="C56" s="15"/>
      <c r="D56" s="15"/>
      <c r="E56" s="141"/>
      <c r="F56" s="141"/>
      <c r="G56" s="141"/>
      <c r="H56" s="141"/>
      <c r="I56" s="142"/>
      <c r="J56" s="8">
        <f t="shared" si="8"/>
        <v>0</v>
      </c>
      <c r="K56" s="8">
        <f t="shared" si="9"/>
        <v>0</v>
      </c>
      <c r="L56" s="8">
        <f t="shared" si="10"/>
        <v>0</v>
      </c>
      <c r="M56" s="8">
        <f t="shared" si="11"/>
        <v>0</v>
      </c>
      <c r="N56" s="8">
        <f t="shared" si="12"/>
        <v>0</v>
      </c>
      <c r="O56" s="37">
        <f t="shared" si="13"/>
        <v>0</v>
      </c>
    </row>
    <row r="57" spans="1:15" ht="12.75">
      <c r="A57" s="15"/>
      <c r="B57" s="15"/>
      <c r="C57" s="15"/>
      <c r="D57" s="15"/>
      <c r="E57" s="141"/>
      <c r="F57" s="141"/>
      <c r="G57" s="141"/>
      <c r="H57" s="141"/>
      <c r="I57" s="142"/>
      <c r="J57" s="8">
        <f t="shared" si="8"/>
        <v>0</v>
      </c>
      <c r="K57" s="8">
        <f t="shared" si="9"/>
        <v>0</v>
      </c>
      <c r="L57" s="8">
        <f t="shared" si="10"/>
        <v>0</v>
      </c>
      <c r="M57" s="8">
        <f t="shared" si="11"/>
        <v>0</v>
      </c>
      <c r="N57" s="8">
        <f t="shared" si="12"/>
        <v>0</v>
      </c>
      <c r="O57" s="37">
        <f t="shared" si="13"/>
        <v>0</v>
      </c>
    </row>
    <row r="58" spans="1:15" ht="12.75">
      <c r="A58" s="15"/>
      <c r="B58" s="15"/>
      <c r="C58" s="15"/>
      <c r="D58" s="15"/>
      <c r="E58" s="141"/>
      <c r="F58" s="141"/>
      <c r="G58" s="141"/>
      <c r="H58" s="141"/>
      <c r="I58" s="142"/>
      <c r="J58" s="8">
        <f t="shared" si="8"/>
        <v>0</v>
      </c>
      <c r="K58" s="8">
        <f t="shared" si="9"/>
        <v>0</v>
      </c>
      <c r="L58" s="8">
        <f t="shared" si="10"/>
        <v>0</v>
      </c>
      <c r="M58" s="8">
        <f t="shared" si="11"/>
        <v>0</v>
      </c>
      <c r="N58" s="8">
        <f t="shared" si="12"/>
        <v>0</v>
      </c>
      <c r="O58" s="37">
        <f t="shared" si="13"/>
        <v>0</v>
      </c>
    </row>
    <row r="59" spans="1:15" ht="12.75">
      <c r="A59" s="15"/>
      <c r="B59" s="15" t="s">
        <v>1037</v>
      </c>
      <c r="C59" s="15" t="s">
        <v>1037</v>
      </c>
      <c r="D59" s="15"/>
      <c r="E59" s="141"/>
      <c r="F59" s="141"/>
      <c r="G59" s="141"/>
      <c r="H59" s="141"/>
      <c r="I59" s="142"/>
      <c r="J59" s="8">
        <f t="shared" si="8"/>
        <v>0</v>
      </c>
      <c r="K59" s="8">
        <f t="shared" si="9"/>
        <v>0</v>
      </c>
      <c r="L59" s="8">
        <f t="shared" si="10"/>
        <v>0</v>
      </c>
      <c r="M59" s="8">
        <f t="shared" si="11"/>
        <v>0</v>
      </c>
      <c r="N59" s="8">
        <f t="shared" si="12"/>
        <v>0</v>
      </c>
      <c r="O59" s="37">
        <f t="shared" si="13"/>
        <v>0</v>
      </c>
    </row>
    <row r="60" spans="1:15" ht="12.75">
      <c r="A60" s="15" t="s">
        <v>236</v>
      </c>
      <c r="B60" s="15"/>
      <c r="C60" s="15"/>
      <c r="D60" s="15"/>
      <c r="E60" s="141"/>
      <c r="F60" s="141"/>
      <c r="G60" s="141"/>
      <c r="H60" s="141"/>
      <c r="I60" s="142"/>
      <c r="J60" s="8">
        <f t="shared" si="8"/>
        <v>0</v>
      </c>
      <c r="K60" s="8">
        <f t="shared" si="9"/>
        <v>0</v>
      </c>
      <c r="L60" s="8">
        <f t="shared" si="10"/>
        <v>0</v>
      </c>
      <c r="M60" s="8">
        <f t="shared" si="11"/>
        <v>0</v>
      </c>
      <c r="N60" s="8">
        <f t="shared" si="12"/>
        <v>0</v>
      </c>
      <c r="O60" s="37">
        <f t="shared" si="13"/>
        <v>0</v>
      </c>
    </row>
    <row r="61" spans="1:15" ht="12.75">
      <c r="A61" s="15"/>
      <c r="B61" s="15"/>
      <c r="C61" s="15"/>
      <c r="D61" s="15"/>
      <c r="E61" s="141"/>
      <c r="F61" s="141"/>
      <c r="G61" s="141"/>
      <c r="H61" s="141"/>
      <c r="I61" s="142"/>
      <c r="J61" s="8">
        <f t="shared" si="8"/>
        <v>0</v>
      </c>
      <c r="K61" s="8">
        <f t="shared" si="9"/>
        <v>0</v>
      </c>
      <c r="L61" s="8">
        <f t="shared" si="10"/>
        <v>0</v>
      </c>
      <c r="M61" s="8">
        <f t="shared" si="11"/>
        <v>0</v>
      </c>
      <c r="N61" s="8">
        <f t="shared" si="12"/>
        <v>0</v>
      </c>
      <c r="O61" s="37">
        <f t="shared" si="13"/>
        <v>0</v>
      </c>
    </row>
    <row r="62" spans="1:15" ht="12.75">
      <c r="A62" s="15"/>
      <c r="B62" s="15"/>
      <c r="C62" s="15"/>
      <c r="D62" s="15"/>
      <c r="E62" s="141"/>
      <c r="F62" s="141"/>
      <c r="G62" s="141"/>
      <c r="H62" s="141"/>
      <c r="I62" s="142"/>
      <c r="J62" s="8">
        <f t="shared" si="8"/>
        <v>0</v>
      </c>
      <c r="K62" s="8">
        <f t="shared" si="9"/>
        <v>0</v>
      </c>
      <c r="L62" s="8">
        <f t="shared" si="10"/>
        <v>0</v>
      </c>
      <c r="M62" s="8">
        <f t="shared" si="11"/>
        <v>0</v>
      </c>
      <c r="N62" s="8">
        <f t="shared" si="12"/>
        <v>0</v>
      </c>
      <c r="O62" s="37">
        <f t="shared" si="13"/>
        <v>0</v>
      </c>
    </row>
    <row r="63" spans="1:15" ht="12.75">
      <c r="A63" s="15"/>
      <c r="B63" s="15"/>
      <c r="C63" s="15"/>
      <c r="D63" s="15"/>
      <c r="E63" s="141"/>
      <c r="F63" s="141"/>
      <c r="G63" s="141"/>
      <c r="H63" s="141"/>
      <c r="I63" s="142"/>
      <c r="J63" s="8">
        <f t="shared" si="8"/>
        <v>0</v>
      </c>
      <c r="K63" s="8">
        <f t="shared" si="9"/>
        <v>0</v>
      </c>
      <c r="L63" s="8">
        <f t="shared" si="10"/>
        <v>0</v>
      </c>
      <c r="M63" s="8">
        <f t="shared" si="11"/>
        <v>0</v>
      </c>
      <c r="N63" s="8">
        <f t="shared" si="12"/>
        <v>0</v>
      </c>
      <c r="O63" s="37">
        <f t="shared" si="13"/>
        <v>0</v>
      </c>
    </row>
    <row r="64" spans="1:15" ht="12.75">
      <c r="A64" s="15"/>
      <c r="B64" s="15"/>
      <c r="C64" s="15"/>
      <c r="D64" s="15"/>
      <c r="E64" s="141"/>
      <c r="F64" s="141"/>
      <c r="G64" s="141"/>
      <c r="H64" s="141"/>
      <c r="I64" s="142"/>
      <c r="J64" s="8">
        <f t="shared" si="8"/>
        <v>0</v>
      </c>
      <c r="K64" s="8">
        <f t="shared" si="9"/>
        <v>0</v>
      </c>
      <c r="L64" s="8">
        <f t="shared" si="10"/>
        <v>0</v>
      </c>
      <c r="M64" s="8">
        <f t="shared" si="11"/>
        <v>0</v>
      </c>
      <c r="N64" s="8">
        <f t="shared" si="12"/>
        <v>0</v>
      </c>
      <c r="O64" s="37">
        <f t="shared" si="13"/>
        <v>0</v>
      </c>
    </row>
    <row r="65" spans="1:15" ht="12.75">
      <c r="A65" s="15"/>
      <c r="B65" s="15"/>
      <c r="C65" s="15"/>
      <c r="D65" s="15"/>
      <c r="E65" s="141"/>
      <c r="F65" s="141"/>
      <c r="G65" s="141"/>
      <c r="H65" s="141"/>
      <c r="I65" s="142"/>
      <c r="J65" s="8">
        <f t="shared" si="8"/>
        <v>0</v>
      </c>
      <c r="K65" s="8">
        <f t="shared" si="9"/>
        <v>0</v>
      </c>
      <c r="L65" s="8">
        <f t="shared" si="10"/>
        <v>0</v>
      </c>
      <c r="M65" s="8">
        <f t="shared" si="11"/>
        <v>0</v>
      </c>
      <c r="N65" s="8">
        <f t="shared" si="12"/>
        <v>0</v>
      </c>
      <c r="O65" s="37">
        <f t="shared" si="13"/>
        <v>0</v>
      </c>
    </row>
    <row r="66" spans="1:15" ht="12.75">
      <c r="A66" s="15"/>
      <c r="B66" s="15"/>
      <c r="C66" s="15"/>
      <c r="D66" s="15"/>
      <c r="E66" s="141"/>
      <c r="F66" s="141"/>
      <c r="G66" s="141"/>
      <c r="H66" s="141"/>
      <c r="I66" s="142"/>
      <c r="J66" s="8">
        <f t="shared" si="8"/>
        <v>0</v>
      </c>
      <c r="K66" s="8">
        <f t="shared" si="9"/>
        <v>0</v>
      </c>
      <c r="L66" s="8">
        <f t="shared" si="10"/>
        <v>0</v>
      </c>
      <c r="M66" s="8">
        <f t="shared" si="11"/>
        <v>0</v>
      </c>
      <c r="N66" s="8">
        <f t="shared" si="12"/>
        <v>0</v>
      </c>
      <c r="O66" s="37">
        <f t="shared" si="13"/>
        <v>0</v>
      </c>
    </row>
    <row r="67" spans="1:15" ht="12.75">
      <c r="A67" s="15"/>
      <c r="B67" s="15"/>
      <c r="C67" s="15"/>
      <c r="D67" s="15"/>
      <c r="E67" s="141"/>
      <c r="F67" s="141"/>
      <c r="G67" s="141"/>
      <c r="H67" s="141"/>
      <c r="I67" s="142"/>
      <c r="J67" s="8">
        <f t="shared" si="8"/>
        <v>0</v>
      </c>
      <c r="K67" s="8">
        <f t="shared" si="9"/>
        <v>0</v>
      </c>
      <c r="L67" s="8">
        <f t="shared" si="10"/>
        <v>0</v>
      </c>
      <c r="M67" s="8">
        <f t="shared" si="11"/>
        <v>0</v>
      </c>
      <c r="N67" s="8">
        <f t="shared" si="12"/>
        <v>0</v>
      </c>
      <c r="O67" s="37">
        <f t="shared" si="13"/>
        <v>0</v>
      </c>
    </row>
    <row r="68" spans="1:15" ht="12.75">
      <c r="A68" s="15"/>
      <c r="B68" s="15"/>
      <c r="C68" s="15"/>
      <c r="D68" s="15"/>
      <c r="E68" s="141"/>
      <c r="F68" s="141"/>
      <c r="G68" s="141"/>
      <c r="H68" s="141"/>
      <c r="I68" s="142"/>
      <c r="J68" s="8">
        <f t="shared" si="8"/>
        <v>0</v>
      </c>
      <c r="K68" s="8">
        <f t="shared" si="9"/>
        <v>0</v>
      </c>
      <c r="L68" s="8">
        <f t="shared" si="10"/>
        <v>0</v>
      </c>
      <c r="M68" s="8">
        <f t="shared" si="11"/>
        <v>0</v>
      </c>
      <c r="N68" s="8">
        <f t="shared" si="12"/>
        <v>0</v>
      </c>
      <c r="O68" s="37">
        <f t="shared" si="13"/>
        <v>0</v>
      </c>
    </row>
    <row r="69" spans="1:15" ht="12.75">
      <c r="A69" s="15"/>
      <c r="B69" s="15"/>
      <c r="C69" s="15"/>
      <c r="D69" s="15"/>
      <c r="E69" s="141"/>
      <c r="F69" s="141"/>
      <c r="G69" s="141"/>
      <c r="H69" s="141"/>
      <c r="I69" s="142"/>
      <c r="J69" s="8">
        <f t="shared" si="8"/>
        <v>0</v>
      </c>
      <c r="K69" s="8">
        <f t="shared" si="9"/>
        <v>0</v>
      </c>
      <c r="L69" s="8">
        <f t="shared" si="10"/>
        <v>0</v>
      </c>
      <c r="M69" s="8">
        <f t="shared" si="11"/>
        <v>0</v>
      </c>
      <c r="N69" s="8">
        <f t="shared" si="12"/>
        <v>0</v>
      </c>
      <c r="O69" s="37">
        <f t="shared" si="13"/>
        <v>0</v>
      </c>
    </row>
    <row r="70" spans="1:15" ht="12.75">
      <c r="A70" s="15"/>
      <c r="B70" s="15"/>
      <c r="C70" s="15"/>
      <c r="D70" s="15"/>
      <c r="E70" s="141"/>
      <c r="F70" s="141"/>
      <c r="G70" s="141"/>
      <c r="H70" s="141"/>
      <c r="I70" s="142"/>
      <c r="J70" s="8">
        <f t="shared" si="8"/>
        <v>0</v>
      </c>
      <c r="K70" s="8">
        <f t="shared" si="9"/>
        <v>0</v>
      </c>
      <c r="L70" s="8">
        <f t="shared" si="10"/>
        <v>0</v>
      </c>
      <c r="M70" s="8">
        <f t="shared" si="11"/>
        <v>0</v>
      </c>
      <c r="N70" s="8">
        <f t="shared" si="12"/>
        <v>0</v>
      </c>
      <c r="O70" s="37">
        <f t="shared" si="13"/>
        <v>0</v>
      </c>
    </row>
    <row r="71" spans="1:15" ht="12.75">
      <c r="A71" s="15"/>
      <c r="B71" s="15"/>
      <c r="C71" s="15"/>
      <c r="D71" s="15"/>
      <c r="E71" s="141"/>
      <c r="F71" s="141"/>
      <c r="G71" s="141"/>
      <c r="H71" s="141"/>
      <c r="I71" s="142"/>
      <c r="J71" s="8">
        <f t="shared" si="8"/>
        <v>0</v>
      </c>
      <c r="K71" s="8">
        <f t="shared" si="9"/>
        <v>0</v>
      </c>
      <c r="L71" s="8">
        <f t="shared" si="10"/>
        <v>0</v>
      </c>
      <c r="M71" s="8">
        <f t="shared" si="11"/>
        <v>0</v>
      </c>
      <c r="N71" s="8">
        <f t="shared" si="12"/>
        <v>0</v>
      </c>
      <c r="O71" s="37">
        <f t="shared" si="13"/>
        <v>0</v>
      </c>
    </row>
    <row r="72" spans="1:15" ht="12.75">
      <c r="A72" s="15"/>
      <c r="B72" s="15"/>
      <c r="C72" s="15"/>
      <c r="D72" s="15"/>
      <c r="E72" s="141"/>
      <c r="F72" s="141"/>
      <c r="G72" s="141"/>
      <c r="H72" s="141"/>
      <c r="I72" s="142"/>
      <c r="J72" s="8">
        <f t="shared" si="8"/>
        <v>0</v>
      </c>
      <c r="K72" s="8">
        <f t="shared" si="9"/>
        <v>0</v>
      </c>
      <c r="L72" s="8">
        <f t="shared" si="10"/>
        <v>0</v>
      </c>
      <c r="M72" s="8">
        <f t="shared" si="11"/>
        <v>0</v>
      </c>
      <c r="N72" s="8">
        <f t="shared" si="12"/>
        <v>0</v>
      </c>
      <c r="O72" s="37">
        <f t="shared" si="13"/>
        <v>0</v>
      </c>
    </row>
    <row r="73" spans="1:15" ht="12.75">
      <c r="A73" s="15"/>
      <c r="B73" s="15"/>
      <c r="C73" s="15"/>
      <c r="D73" s="15"/>
      <c r="E73" s="141"/>
      <c r="F73" s="141"/>
      <c r="G73" s="141"/>
      <c r="H73" s="141"/>
      <c r="I73" s="142"/>
      <c r="J73" s="8">
        <f t="shared" si="8"/>
        <v>0</v>
      </c>
      <c r="K73" s="8">
        <f t="shared" si="9"/>
        <v>0</v>
      </c>
      <c r="L73" s="8">
        <f t="shared" si="10"/>
        <v>0</v>
      </c>
      <c r="M73" s="8">
        <f t="shared" si="11"/>
        <v>0</v>
      </c>
      <c r="N73" s="8">
        <f t="shared" si="12"/>
        <v>0</v>
      </c>
      <c r="O73" s="37">
        <f t="shared" si="13"/>
        <v>0</v>
      </c>
    </row>
    <row r="74" spans="1:15" ht="12.75">
      <c r="A74" s="15"/>
      <c r="B74" s="15"/>
      <c r="C74" s="15"/>
      <c r="D74" s="15"/>
      <c r="E74" s="141"/>
      <c r="F74" s="141"/>
      <c r="G74" s="141"/>
      <c r="H74" s="141"/>
      <c r="I74" s="142"/>
      <c r="J74" s="8">
        <f t="shared" si="8"/>
        <v>0</v>
      </c>
      <c r="K74" s="8">
        <f t="shared" si="9"/>
        <v>0</v>
      </c>
      <c r="L74" s="8">
        <f t="shared" si="10"/>
        <v>0</v>
      </c>
      <c r="M74" s="8">
        <f t="shared" si="11"/>
        <v>0</v>
      </c>
      <c r="N74" s="8">
        <f t="shared" si="12"/>
        <v>0</v>
      </c>
      <c r="O74" s="37">
        <f t="shared" si="13"/>
        <v>0</v>
      </c>
    </row>
    <row r="75" spans="1:15" ht="12.75">
      <c r="A75" s="15"/>
      <c r="B75" s="15"/>
      <c r="C75" s="15"/>
      <c r="D75" s="15"/>
      <c r="E75" s="141"/>
      <c r="F75" s="141"/>
      <c r="G75" s="141"/>
      <c r="H75" s="141"/>
      <c r="I75" s="142"/>
      <c r="J75" s="8">
        <f t="shared" si="8"/>
        <v>0</v>
      </c>
      <c r="K75" s="8">
        <f t="shared" si="9"/>
        <v>0</v>
      </c>
      <c r="L75" s="8">
        <f t="shared" si="10"/>
        <v>0</v>
      </c>
      <c r="M75" s="8">
        <f t="shared" si="11"/>
        <v>0</v>
      </c>
      <c r="N75" s="8">
        <f t="shared" si="12"/>
        <v>0</v>
      </c>
      <c r="O75" s="37">
        <f t="shared" si="13"/>
        <v>0</v>
      </c>
    </row>
    <row r="76" spans="1:15" ht="12.75">
      <c r="A76" s="15" t="s">
        <v>236</v>
      </c>
      <c r="B76" s="15"/>
      <c r="C76" s="15"/>
      <c r="D76" s="15"/>
      <c r="E76" s="141"/>
      <c r="F76" s="141"/>
      <c r="G76" s="141"/>
      <c r="H76" s="141"/>
      <c r="I76" s="142"/>
      <c r="J76" s="8">
        <f aca="true" t="shared" si="14" ref="J76:J100">IF(B_S_rate=0,0,ROUND(E76/B_S_rate,0))</f>
        <v>0</v>
      </c>
      <c r="K76" s="8">
        <f aca="true" t="shared" si="15" ref="K76:K100">IF(B_S_rate=0,0,ROUND(F76/B_S_rate,0))</f>
        <v>0</v>
      </c>
      <c r="L76" s="8">
        <f aca="true" t="shared" si="16" ref="L76:L100">IF(B_S_rate=0,0,ROUND(G76/B_S_rate,0))</f>
        <v>0</v>
      </c>
      <c r="M76" s="8">
        <f aca="true" t="shared" si="17" ref="M76:M100">IF(B_S_rate=0,0,ROUND(H76/B_S_rate,0))</f>
        <v>0</v>
      </c>
      <c r="N76" s="8">
        <f aca="true" t="shared" si="18" ref="N76:N100">IF(B_S_rate=0,0,ROUND(I76/B_S_rate,0))</f>
        <v>0</v>
      </c>
      <c r="O76" s="37">
        <f aca="true" t="shared" si="19" ref="O76:O107">K76+M76-N76</f>
        <v>0</v>
      </c>
    </row>
    <row r="77" spans="1:15" ht="12.75">
      <c r="A77" s="15"/>
      <c r="B77" s="15"/>
      <c r="C77" s="15"/>
      <c r="D77" s="15"/>
      <c r="E77" s="141"/>
      <c r="F77" s="141"/>
      <c r="G77" s="141"/>
      <c r="H77" s="141"/>
      <c r="I77" s="142"/>
      <c r="J77" s="8">
        <f t="shared" si="14"/>
        <v>0</v>
      </c>
      <c r="K77" s="8">
        <f t="shared" si="15"/>
        <v>0</v>
      </c>
      <c r="L77" s="8">
        <f t="shared" si="16"/>
        <v>0</v>
      </c>
      <c r="M77" s="8">
        <f t="shared" si="17"/>
        <v>0</v>
      </c>
      <c r="N77" s="8">
        <f t="shared" si="18"/>
        <v>0</v>
      </c>
      <c r="O77" s="37">
        <f t="shared" si="19"/>
        <v>0</v>
      </c>
    </row>
    <row r="78" spans="1:15" ht="12.75">
      <c r="A78" s="15"/>
      <c r="B78" s="15"/>
      <c r="C78" s="15"/>
      <c r="D78" s="15"/>
      <c r="E78" s="141"/>
      <c r="F78" s="141"/>
      <c r="G78" s="141"/>
      <c r="H78" s="141"/>
      <c r="I78" s="142"/>
      <c r="J78" s="8">
        <f t="shared" si="14"/>
        <v>0</v>
      </c>
      <c r="K78" s="8">
        <f t="shared" si="15"/>
        <v>0</v>
      </c>
      <c r="L78" s="8">
        <f t="shared" si="16"/>
        <v>0</v>
      </c>
      <c r="M78" s="8">
        <f t="shared" si="17"/>
        <v>0</v>
      </c>
      <c r="N78" s="8">
        <f t="shared" si="18"/>
        <v>0</v>
      </c>
      <c r="O78" s="37">
        <f t="shared" si="19"/>
        <v>0</v>
      </c>
    </row>
    <row r="79" spans="1:15" ht="12.75">
      <c r="A79" s="15"/>
      <c r="B79" s="15"/>
      <c r="C79" s="15"/>
      <c r="D79" s="15"/>
      <c r="E79" s="141"/>
      <c r="F79" s="141"/>
      <c r="G79" s="141"/>
      <c r="H79" s="141"/>
      <c r="I79" s="142"/>
      <c r="J79" s="8">
        <f t="shared" si="14"/>
        <v>0</v>
      </c>
      <c r="K79" s="8">
        <f t="shared" si="15"/>
        <v>0</v>
      </c>
      <c r="L79" s="8">
        <f t="shared" si="16"/>
        <v>0</v>
      </c>
      <c r="M79" s="8">
        <f t="shared" si="17"/>
        <v>0</v>
      </c>
      <c r="N79" s="8">
        <f t="shared" si="18"/>
        <v>0</v>
      </c>
      <c r="O79" s="37">
        <f t="shared" si="19"/>
        <v>0</v>
      </c>
    </row>
    <row r="80" spans="1:15" ht="12.75">
      <c r="A80" s="15"/>
      <c r="B80" s="15"/>
      <c r="C80" s="15"/>
      <c r="D80" s="15"/>
      <c r="E80" s="141"/>
      <c r="F80" s="141"/>
      <c r="G80" s="141"/>
      <c r="H80" s="141"/>
      <c r="I80" s="142"/>
      <c r="J80" s="8">
        <f t="shared" si="14"/>
        <v>0</v>
      </c>
      <c r="K80" s="8">
        <f t="shared" si="15"/>
        <v>0</v>
      </c>
      <c r="L80" s="8">
        <f t="shared" si="16"/>
        <v>0</v>
      </c>
      <c r="M80" s="8">
        <f t="shared" si="17"/>
        <v>0</v>
      </c>
      <c r="N80" s="8">
        <f t="shared" si="18"/>
        <v>0</v>
      </c>
      <c r="O80" s="37">
        <f t="shared" si="19"/>
        <v>0</v>
      </c>
    </row>
    <row r="81" spans="1:15" ht="12.75">
      <c r="A81" s="15"/>
      <c r="B81" s="15"/>
      <c r="C81" s="15"/>
      <c r="D81" s="15"/>
      <c r="E81" s="141"/>
      <c r="F81" s="141"/>
      <c r="G81" s="141"/>
      <c r="H81" s="141"/>
      <c r="I81" s="142"/>
      <c r="J81" s="8">
        <f t="shared" si="14"/>
        <v>0</v>
      </c>
      <c r="K81" s="8">
        <f t="shared" si="15"/>
        <v>0</v>
      </c>
      <c r="L81" s="8">
        <f t="shared" si="16"/>
        <v>0</v>
      </c>
      <c r="M81" s="8">
        <f t="shared" si="17"/>
        <v>0</v>
      </c>
      <c r="N81" s="8">
        <f t="shared" si="18"/>
        <v>0</v>
      </c>
      <c r="O81" s="37">
        <f t="shared" si="19"/>
        <v>0</v>
      </c>
    </row>
    <row r="82" spans="1:15" ht="12.75">
      <c r="A82" s="15"/>
      <c r="B82" s="15"/>
      <c r="C82" s="15"/>
      <c r="D82" s="15"/>
      <c r="E82" s="141"/>
      <c r="F82" s="141"/>
      <c r="G82" s="141"/>
      <c r="H82" s="141"/>
      <c r="I82" s="142"/>
      <c r="J82" s="8">
        <f t="shared" si="14"/>
        <v>0</v>
      </c>
      <c r="K82" s="8">
        <f t="shared" si="15"/>
        <v>0</v>
      </c>
      <c r="L82" s="8">
        <f t="shared" si="16"/>
        <v>0</v>
      </c>
      <c r="M82" s="8">
        <f t="shared" si="17"/>
        <v>0</v>
      </c>
      <c r="N82" s="8">
        <f t="shared" si="18"/>
        <v>0</v>
      </c>
      <c r="O82" s="37">
        <f t="shared" si="19"/>
        <v>0</v>
      </c>
    </row>
    <row r="83" spans="1:15" ht="12.75">
      <c r="A83" s="15"/>
      <c r="B83" s="15"/>
      <c r="C83" s="15"/>
      <c r="D83" s="15"/>
      <c r="E83" s="141"/>
      <c r="F83" s="141"/>
      <c r="G83" s="141"/>
      <c r="H83" s="141"/>
      <c r="I83" s="142"/>
      <c r="J83" s="8">
        <f t="shared" si="14"/>
        <v>0</v>
      </c>
      <c r="K83" s="8">
        <f t="shared" si="15"/>
        <v>0</v>
      </c>
      <c r="L83" s="8">
        <f t="shared" si="16"/>
        <v>0</v>
      </c>
      <c r="M83" s="8">
        <f t="shared" si="17"/>
        <v>0</v>
      </c>
      <c r="N83" s="8">
        <f t="shared" si="18"/>
        <v>0</v>
      </c>
      <c r="O83" s="37">
        <f t="shared" si="19"/>
        <v>0</v>
      </c>
    </row>
    <row r="84" spans="1:15" ht="12.75">
      <c r="A84" s="15"/>
      <c r="B84" s="15"/>
      <c r="C84" s="15"/>
      <c r="D84" s="15"/>
      <c r="E84" s="141"/>
      <c r="F84" s="141"/>
      <c r="G84" s="141"/>
      <c r="H84" s="141"/>
      <c r="I84" s="142"/>
      <c r="J84" s="8">
        <f t="shared" si="14"/>
        <v>0</v>
      </c>
      <c r="K84" s="8">
        <f t="shared" si="15"/>
        <v>0</v>
      </c>
      <c r="L84" s="8">
        <f t="shared" si="16"/>
        <v>0</v>
      </c>
      <c r="M84" s="8">
        <f t="shared" si="17"/>
        <v>0</v>
      </c>
      <c r="N84" s="8">
        <f t="shared" si="18"/>
        <v>0</v>
      </c>
      <c r="O84" s="37">
        <f t="shared" si="19"/>
        <v>0</v>
      </c>
    </row>
    <row r="85" spans="1:15" ht="12.75">
      <c r="A85" s="15"/>
      <c r="B85" s="15"/>
      <c r="C85" s="15"/>
      <c r="D85" s="15"/>
      <c r="E85" s="141"/>
      <c r="F85" s="141"/>
      <c r="G85" s="141"/>
      <c r="H85" s="141"/>
      <c r="I85" s="142"/>
      <c r="J85" s="8">
        <f t="shared" si="14"/>
        <v>0</v>
      </c>
      <c r="K85" s="8">
        <f t="shared" si="15"/>
        <v>0</v>
      </c>
      <c r="L85" s="8">
        <f t="shared" si="16"/>
        <v>0</v>
      </c>
      <c r="M85" s="8">
        <f t="shared" si="17"/>
        <v>0</v>
      </c>
      <c r="N85" s="8">
        <f t="shared" si="18"/>
        <v>0</v>
      </c>
      <c r="O85" s="37">
        <f t="shared" si="19"/>
        <v>0</v>
      </c>
    </row>
    <row r="86" spans="1:15" ht="12.75">
      <c r="A86" s="15"/>
      <c r="B86" s="15"/>
      <c r="C86" s="15"/>
      <c r="D86" s="15"/>
      <c r="E86" s="141"/>
      <c r="F86" s="141"/>
      <c r="G86" s="141"/>
      <c r="H86" s="141"/>
      <c r="I86" s="142"/>
      <c r="J86" s="8">
        <f t="shared" si="14"/>
        <v>0</v>
      </c>
      <c r="K86" s="8">
        <f t="shared" si="15"/>
        <v>0</v>
      </c>
      <c r="L86" s="8">
        <f t="shared" si="16"/>
        <v>0</v>
      </c>
      <c r="M86" s="8">
        <f t="shared" si="17"/>
        <v>0</v>
      </c>
      <c r="N86" s="8">
        <f t="shared" si="18"/>
        <v>0</v>
      </c>
      <c r="O86" s="37">
        <f t="shared" si="19"/>
        <v>0</v>
      </c>
    </row>
    <row r="87" spans="1:15" ht="12.75">
      <c r="A87" s="15"/>
      <c r="B87" s="15"/>
      <c r="C87" s="15"/>
      <c r="D87" s="15"/>
      <c r="E87" s="141"/>
      <c r="F87" s="141"/>
      <c r="G87" s="141"/>
      <c r="H87" s="141"/>
      <c r="I87" s="142"/>
      <c r="J87" s="8">
        <f t="shared" si="14"/>
        <v>0</v>
      </c>
      <c r="K87" s="8">
        <f t="shared" si="15"/>
        <v>0</v>
      </c>
      <c r="L87" s="8">
        <f t="shared" si="16"/>
        <v>0</v>
      </c>
      <c r="M87" s="8">
        <f t="shared" si="17"/>
        <v>0</v>
      </c>
      <c r="N87" s="8">
        <f t="shared" si="18"/>
        <v>0</v>
      </c>
      <c r="O87" s="37">
        <f t="shared" si="19"/>
        <v>0</v>
      </c>
    </row>
    <row r="88" spans="1:15" ht="12.75">
      <c r="A88" s="15"/>
      <c r="B88" s="15"/>
      <c r="C88" s="15"/>
      <c r="D88" s="15"/>
      <c r="E88" s="141"/>
      <c r="F88" s="141"/>
      <c r="G88" s="141"/>
      <c r="H88" s="141"/>
      <c r="I88" s="142"/>
      <c r="J88" s="8">
        <f t="shared" si="14"/>
        <v>0</v>
      </c>
      <c r="K88" s="8">
        <f t="shared" si="15"/>
        <v>0</v>
      </c>
      <c r="L88" s="8">
        <f t="shared" si="16"/>
        <v>0</v>
      </c>
      <c r="M88" s="8">
        <f t="shared" si="17"/>
        <v>0</v>
      </c>
      <c r="N88" s="8">
        <f t="shared" si="18"/>
        <v>0</v>
      </c>
      <c r="O88" s="37">
        <f t="shared" si="19"/>
        <v>0</v>
      </c>
    </row>
    <row r="89" spans="1:15" ht="12.75">
      <c r="A89" s="15"/>
      <c r="B89" s="15"/>
      <c r="C89" s="15"/>
      <c r="D89" s="15"/>
      <c r="E89" s="141"/>
      <c r="F89" s="141"/>
      <c r="G89" s="141"/>
      <c r="H89" s="141"/>
      <c r="I89" s="142"/>
      <c r="J89" s="8">
        <f t="shared" si="14"/>
        <v>0</v>
      </c>
      <c r="K89" s="8">
        <f t="shared" si="15"/>
        <v>0</v>
      </c>
      <c r="L89" s="8">
        <f t="shared" si="16"/>
        <v>0</v>
      </c>
      <c r="M89" s="8">
        <f t="shared" si="17"/>
        <v>0</v>
      </c>
      <c r="N89" s="8">
        <f t="shared" si="18"/>
        <v>0</v>
      </c>
      <c r="O89" s="37">
        <f t="shared" si="19"/>
        <v>0</v>
      </c>
    </row>
    <row r="90" spans="1:15" ht="12.75">
      <c r="A90" s="15"/>
      <c r="B90" s="15"/>
      <c r="C90" s="15"/>
      <c r="D90" s="15"/>
      <c r="E90" s="141"/>
      <c r="F90" s="141"/>
      <c r="G90" s="141"/>
      <c r="H90" s="141"/>
      <c r="I90" s="142"/>
      <c r="J90" s="8">
        <f t="shared" si="14"/>
        <v>0</v>
      </c>
      <c r="K90" s="8">
        <f t="shared" si="15"/>
        <v>0</v>
      </c>
      <c r="L90" s="8">
        <f t="shared" si="16"/>
        <v>0</v>
      </c>
      <c r="M90" s="8">
        <f t="shared" si="17"/>
        <v>0</v>
      </c>
      <c r="N90" s="8">
        <f t="shared" si="18"/>
        <v>0</v>
      </c>
      <c r="O90" s="37">
        <f t="shared" si="19"/>
        <v>0</v>
      </c>
    </row>
    <row r="91" spans="1:15" ht="12.75">
      <c r="A91" s="15"/>
      <c r="B91" s="15"/>
      <c r="C91" s="15"/>
      <c r="D91" s="15"/>
      <c r="E91" s="141"/>
      <c r="F91" s="141"/>
      <c r="G91" s="141"/>
      <c r="H91" s="141"/>
      <c r="I91" s="142"/>
      <c r="J91" s="8">
        <f t="shared" si="14"/>
        <v>0</v>
      </c>
      <c r="K91" s="8">
        <f t="shared" si="15"/>
        <v>0</v>
      </c>
      <c r="L91" s="8">
        <f t="shared" si="16"/>
        <v>0</v>
      </c>
      <c r="M91" s="8">
        <f t="shared" si="17"/>
        <v>0</v>
      </c>
      <c r="N91" s="8">
        <f t="shared" si="18"/>
        <v>0</v>
      </c>
      <c r="O91" s="37">
        <f t="shared" si="19"/>
        <v>0</v>
      </c>
    </row>
    <row r="92" spans="1:15" ht="12.75">
      <c r="A92" s="15"/>
      <c r="B92" s="15"/>
      <c r="C92" s="15"/>
      <c r="D92" s="15"/>
      <c r="E92" s="141"/>
      <c r="F92" s="141"/>
      <c r="G92" s="141"/>
      <c r="H92" s="141"/>
      <c r="I92" s="142"/>
      <c r="J92" s="8">
        <f t="shared" si="14"/>
        <v>0</v>
      </c>
      <c r="K92" s="8">
        <f t="shared" si="15"/>
        <v>0</v>
      </c>
      <c r="L92" s="8">
        <f t="shared" si="16"/>
        <v>0</v>
      </c>
      <c r="M92" s="8">
        <f t="shared" si="17"/>
        <v>0</v>
      </c>
      <c r="N92" s="8">
        <f t="shared" si="18"/>
        <v>0</v>
      </c>
      <c r="O92" s="37">
        <f t="shared" si="19"/>
        <v>0</v>
      </c>
    </row>
    <row r="93" spans="1:15" ht="12.75">
      <c r="A93" s="15"/>
      <c r="B93" s="15"/>
      <c r="C93" s="15"/>
      <c r="D93" s="15"/>
      <c r="E93" s="141"/>
      <c r="F93" s="141"/>
      <c r="G93" s="141"/>
      <c r="H93" s="141"/>
      <c r="I93" s="142"/>
      <c r="J93" s="8">
        <f t="shared" si="14"/>
        <v>0</v>
      </c>
      <c r="K93" s="8">
        <f t="shared" si="15"/>
        <v>0</v>
      </c>
      <c r="L93" s="8">
        <f t="shared" si="16"/>
        <v>0</v>
      </c>
      <c r="M93" s="8">
        <f t="shared" si="17"/>
        <v>0</v>
      </c>
      <c r="N93" s="8">
        <f t="shared" si="18"/>
        <v>0</v>
      </c>
      <c r="O93" s="37">
        <f t="shared" si="19"/>
        <v>0</v>
      </c>
    </row>
    <row r="94" spans="1:15" ht="12.75">
      <c r="A94" s="15"/>
      <c r="B94" s="15"/>
      <c r="C94" s="15"/>
      <c r="D94" s="15"/>
      <c r="E94" s="141"/>
      <c r="F94" s="141"/>
      <c r="G94" s="141"/>
      <c r="H94" s="141"/>
      <c r="I94" s="142"/>
      <c r="J94" s="8">
        <f t="shared" si="14"/>
        <v>0</v>
      </c>
      <c r="K94" s="8">
        <f t="shared" si="15"/>
        <v>0</v>
      </c>
      <c r="L94" s="8">
        <f t="shared" si="16"/>
        <v>0</v>
      </c>
      <c r="M94" s="8">
        <f t="shared" si="17"/>
        <v>0</v>
      </c>
      <c r="N94" s="8">
        <f t="shared" si="18"/>
        <v>0</v>
      </c>
      <c r="O94" s="37">
        <f t="shared" si="19"/>
        <v>0</v>
      </c>
    </row>
    <row r="95" spans="1:15" ht="12.75">
      <c r="A95" s="15"/>
      <c r="B95" s="15"/>
      <c r="C95" s="15"/>
      <c r="D95" s="15"/>
      <c r="E95" s="141"/>
      <c r="F95" s="141"/>
      <c r="G95" s="141"/>
      <c r="H95" s="141"/>
      <c r="I95" s="142"/>
      <c r="J95" s="8">
        <f t="shared" si="14"/>
        <v>0</v>
      </c>
      <c r="K95" s="8">
        <f t="shared" si="15"/>
        <v>0</v>
      </c>
      <c r="L95" s="8">
        <f t="shared" si="16"/>
        <v>0</v>
      </c>
      <c r="M95" s="8">
        <f t="shared" si="17"/>
        <v>0</v>
      </c>
      <c r="N95" s="8">
        <f t="shared" si="18"/>
        <v>0</v>
      </c>
      <c r="O95" s="37">
        <f t="shared" si="19"/>
        <v>0</v>
      </c>
    </row>
    <row r="96" spans="1:15" ht="12.75">
      <c r="A96" s="15"/>
      <c r="B96" s="15"/>
      <c r="C96" s="15"/>
      <c r="D96" s="15"/>
      <c r="E96" s="141"/>
      <c r="F96" s="141"/>
      <c r="G96" s="141"/>
      <c r="H96" s="141"/>
      <c r="I96" s="142"/>
      <c r="J96" s="8">
        <f t="shared" si="14"/>
        <v>0</v>
      </c>
      <c r="K96" s="8">
        <f t="shared" si="15"/>
        <v>0</v>
      </c>
      <c r="L96" s="8">
        <f t="shared" si="16"/>
        <v>0</v>
      </c>
      <c r="M96" s="8">
        <f t="shared" si="17"/>
        <v>0</v>
      </c>
      <c r="N96" s="8">
        <f t="shared" si="18"/>
        <v>0</v>
      </c>
      <c r="O96" s="37">
        <f t="shared" si="19"/>
        <v>0</v>
      </c>
    </row>
    <row r="97" spans="1:15" ht="12.75">
      <c r="A97" s="138"/>
      <c r="B97" s="138"/>
      <c r="C97" s="138"/>
      <c r="D97" s="15"/>
      <c r="E97" s="141"/>
      <c r="F97" s="141"/>
      <c r="G97" s="141"/>
      <c r="H97" s="141"/>
      <c r="I97" s="142"/>
      <c r="J97" s="8">
        <f t="shared" si="14"/>
        <v>0</v>
      </c>
      <c r="K97" s="8">
        <f t="shared" si="15"/>
        <v>0</v>
      </c>
      <c r="L97" s="8">
        <f t="shared" si="16"/>
        <v>0</v>
      </c>
      <c r="M97" s="8">
        <f t="shared" si="17"/>
        <v>0</v>
      </c>
      <c r="N97" s="8">
        <f t="shared" si="18"/>
        <v>0</v>
      </c>
      <c r="O97" s="37">
        <f t="shared" si="19"/>
        <v>0</v>
      </c>
    </row>
    <row r="98" spans="1:15" ht="12.75">
      <c r="A98" s="138"/>
      <c r="B98" s="138"/>
      <c r="C98" s="138"/>
      <c r="D98" s="15"/>
      <c r="E98" s="141"/>
      <c r="F98" s="141"/>
      <c r="G98" s="141"/>
      <c r="H98" s="141"/>
      <c r="I98" s="142"/>
      <c r="J98" s="8">
        <f t="shared" si="14"/>
        <v>0</v>
      </c>
      <c r="K98" s="8">
        <f t="shared" si="15"/>
        <v>0</v>
      </c>
      <c r="L98" s="8">
        <f t="shared" si="16"/>
        <v>0</v>
      </c>
      <c r="M98" s="8">
        <f t="shared" si="17"/>
        <v>0</v>
      </c>
      <c r="N98" s="8">
        <f t="shared" si="18"/>
        <v>0</v>
      </c>
      <c r="O98" s="37">
        <f t="shared" si="19"/>
        <v>0</v>
      </c>
    </row>
    <row r="99" spans="1:15" ht="12.75">
      <c r="A99" s="138"/>
      <c r="B99" s="138"/>
      <c r="C99" s="138"/>
      <c r="D99" s="15"/>
      <c r="E99" s="141"/>
      <c r="F99" s="141"/>
      <c r="G99" s="141"/>
      <c r="H99" s="141"/>
      <c r="I99" s="142"/>
      <c r="J99" s="8">
        <f t="shared" si="14"/>
        <v>0</v>
      </c>
      <c r="K99" s="8">
        <f t="shared" si="15"/>
        <v>0</v>
      </c>
      <c r="L99" s="8">
        <f t="shared" si="16"/>
        <v>0</v>
      </c>
      <c r="M99" s="8">
        <f t="shared" si="17"/>
        <v>0</v>
      </c>
      <c r="N99" s="8">
        <f t="shared" si="18"/>
        <v>0</v>
      </c>
      <c r="O99" s="37">
        <f t="shared" si="19"/>
        <v>0</v>
      </c>
    </row>
    <row r="100" spans="1:15" ht="12.75">
      <c r="A100" s="1"/>
      <c r="B100" s="1"/>
      <c r="C100" s="1"/>
      <c r="D100" s="15"/>
      <c r="E100" s="143"/>
      <c r="F100" s="143"/>
      <c r="G100" s="143"/>
      <c r="H100" s="143"/>
      <c r="I100" s="1"/>
      <c r="J100" s="8">
        <f t="shared" si="14"/>
        <v>0</v>
      </c>
      <c r="K100" s="8">
        <f t="shared" si="15"/>
        <v>0</v>
      </c>
      <c r="L100" s="8">
        <f t="shared" si="16"/>
        <v>0</v>
      </c>
      <c r="M100" s="8">
        <f t="shared" si="17"/>
        <v>0</v>
      </c>
      <c r="N100" s="8">
        <f t="shared" si="18"/>
        <v>0</v>
      </c>
      <c r="O100" s="37">
        <f t="shared" si="19"/>
        <v>0</v>
      </c>
    </row>
    <row r="101" spans="1:15" ht="12.75">
      <c r="A101" s="5"/>
      <c r="B101" s="23" t="s">
        <v>1363</v>
      </c>
      <c r="C101" s="24"/>
      <c r="D101" s="24"/>
      <c r="E101" s="9">
        <f aca="true" t="shared" si="20" ref="E101:O101">SUM(E12:E100)</f>
        <v>0</v>
      </c>
      <c r="F101" s="9">
        <f t="shared" si="20"/>
        <v>0</v>
      </c>
      <c r="G101" s="9">
        <f t="shared" si="20"/>
        <v>0</v>
      </c>
      <c r="H101" s="9">
        <f t="shared" si="20"/>
        <v>0</v>
      </c>
      <c r="I101" s="9">
        <f t="shared" si="20"/>
        <v>0</v>
      </c>
      <c r="J101" s="9">
        <f t="shared" si="20"/>
        <v>0</v>
      </c>
      <c r="K101" s="9">
        <f t="shared" si="20"/>
        <v>0</v>
      </c>
      <c r="L101" s="9">
        <f t="shared" si="20"/>
        <v>0</v>
      </c>
      <c r="M101" s="9">
        <f t="shared" si="20"/>
        <v>0</v>
      </c>
      <c r="N101" s="9">
        <f t="shared" si="20"/>
        <v>0</v>
      </c>
      <c r="O101" s="155">
        <f t="shared" si="20"/>
        <v>0</v>
      </c>
    </row>
    <row r="102" spans="1:15" ht="13.5" thickBot="1">
      <c r="A102" s="5"/>
      <c r="B102" s="23" t="s">
        <v>1364</v>
      </c>
      <c r="C102" s="24"/>
      <c r="D102" s="24"/>
      <c r="E102" s="6">
        <f aca="true" t="shared" si="21" ref="E102:O102">E10+E101</f>
        <v>0</v>
      </c>
      <c r="F102" s="6">
        <f t="shared" si="21"/>
        <v>0</v>
      </c>
      <c r="G102" s="6">
        <f t="shared" si="21"/>
        <v>0</v>
      </c>
      <c r="H102" s="6">
        <f t="shared" si="21"/>
        <v>0</v>
      </c>
      <c r="I102" s="6">
        <f t="shared" si="21"/>
        <v>0</v>
      </c>
      <c r="J102" s="6">
        <f t="shared" si="21"/>
        <v>0</v>
      </c>
      <c r="K102" s="6">
        <f t="shared" si="21"/>
        <v>0</v>
      </c>
      <c r="L102" s="6">
        <f t="shared" si="21"/>
        <v>0</v>
      </c>
      <c r="M102" s="6">
        <f t="shared" si="21"/>
        <v>0</v>
      </c>
      <c r="N102" s="6">
        <f t="shared" si="21"/>
        <v>0</v>
      </c>
      <c r="O102" s="6">
        <f t="shared" si="21"/>
        <v>0</v>
      </c>
    </row>
    <row r="103" spans="1:14" ht="14.25" thickBot="1" thickTop="1">
      <c r="A103" s="5"/>
      <c r="B103" s="5"/>
      <c r="C103" s="5"/>
      <c r="D103" s="5"/>
      <c r="E103" s="7"/>
      <c r="F103" s="6">
        <f>SUM(E102:F102)</f>
        <v>0</v>
      </c>
      <c r="G103" s="7"/>
      <c r="H103" s="7"/>
      <c r="I103" s="7"/>
      <c r="J103" s="8"/>
      <c r="K103" s="30">
        <f>K102+J102</f>
        <v>0</v>
      </c>
      <c r="L103" s="8"/>
      <c r="M103" s="8"/>
      <c r="N103" s="8"/>
    </row>
    <row r="104" spans="1:14" ht="13.5" thickTop="1">
      <c r="A104" s="5"/>
      <c r="B104" s="5"/>
      <c r="C104" s="5"/>
      <c r="D104" s="5"/>
      <c r="E104" s="5"/>
      <c r="F104" s="7"/>
      <c r="G104" s="7"/>
      <c r="H104" s="7"/>
      <c r="I104" s="7"/>
      <c r="J104" s="102">
        <f>IF(AND(J102=0,E102=0),"",IF(J102=0,"Currency conversion error!",IF(ABS((E102/B_S_rate-J102)/J102)&gt;0.05,"Currency conversion error!","")))</f>
      </c>
      <c r="K104" s="102">
        <f>IF(AND(K102=0,F102=0),"",IF(K102=0,"Currency conversion error!",IF(ABS((F102/B_S_rate-K102)/K102)&gt;0.05,"Currency conversion error!","")))</f>
      </c>
      <c r="L104" s="102">
        <f>IF(AND(L102=0,G102=0),"",IF(L102=0,"Currency conversion error!",IF(ABS((G102/B_S_rate-L102)/L102)&gt;0.05,"Currency conversion error!","")))</f>
      </c>
      <c r="M104" s="102">
        <f>IF(AND(M102=0,H102=0),"",IF(M102=0,"Currency conversion error!",IF(ABS((H102/B_S_rate-M102)/M102)&gt;0.05,"Currency conversion error!","")))</f>
      </c>
      <c r="N104" s="102">
        <f>IF(AND(N102=0,I102=0),"",IF(N102=0,"Currency conversion error!",IF(ABS((I102/B_S_rate-N102)/N102)&gt;0.05,"Currency conversion error!","")))</f>
      </c>
    </row>
    <row r="105" spans="1:14" ht="12.75">
      <c r="A105" s="5"/>
      <c r="B105" s="5"/>
      <c r="C105" s="5"/>
      <c r="D105" s="5"/>
      <c r="E105" s="5"/>
      <c r="F105" s="39"/>
      <c r="G105" s="110"/>
      <c r="H105" s="110"/>
      <c r="I105" s="7"/>
      <c r="J105" s="7"/>
      <c r="K105" s="7"/>
      <c r="L105" s="7"/>
      <c r="M105" s="7"/>
      <c r="N105" s="7"/>
    </row>
    <row r="106" spans="1:14" ht="12.75">
      <c r="A106" s="5"/>
      <c r="B106" s="5"/>
      <c r="C106" s="5"/>
      <c r="D106" s="208" t="s">
        <v>5575</v>
      </c>
      <c r="E106" s="116"/>
      <c r="F106" s="40"/>
      <c r="G106" s="45"/>
      <c r="H106" s="113"/>
      <c r="I106" s="7"/>
      <c r="J106" s="7"/>
      <c r="K106" s="7"/>
      <c r="L106" s="7"/>
      <c r="M106" s="7"/>
      <c r="N106" s="7"/>
    </row>
    <row r="107" spans="1:14" ht="12.75">
      <c r="A107" s="5"/>
      <c r="B107" s="5"/>
      <c r="C107" s="5"/>
      <c r="D107" s="209" t="s">
        <v>5576</v>
      </c>
      <c r="E107" s="117"/>
      <c r="F107" s="41"/>
      <c r="G107" s="45"/>
      <c r="H107" s="7"/>
      <c r="I107" s="7"/>
      <c r="J107" s="7"/>
      <c r="K107" s="7"/>
      <c r="L107" s="7"/>
      <c r="M107" s="7"/>
      <c r="N107" s="7"/>
    </row>
    <row r="108" spans="1:14" ht="12.75">
      <c r="A108" s="5"/>
      <c r="B108" s="5"/>
      <c r="C108" s="5"/>
      <c r="D108" s="209" t="s">
        <v>5577</v>
      </c>
      <c r="E108" s="117"/>
      <c r="F108" s="41"/>
      <c r="G108" s="45"/>
      <c r="H108" s="7"/>
      <c r="I108" s="7"/>
      <c r="J108" s="7"/>
      <c r="K108" s="7"/>
      <c r="L108" s="7"/>
      <c r="M108" s="7"/>
      <c r="N108" s="7"/>
    </row>
    <row r="109" spans="1:14" ht="12.75">
      <c r="A109" s="5" t="s">
        <v>603</v>
      </c>
      <c r="B109" s="5"/>
      <c r="C109" s="5"/>
      <c r="D109" s="119" t="s">
        <v>2134</v>
      </c>
      <c r="E109" s="117"/>
      <c r="F109" s="41"/>
      <c r="G109" s="45"/>
      <c r="H109" s="7"/>
      <c r="I109" s="7"/>
      <c r="J109" s="7"/>
      <c r="K109" s="7"/>
      <c r="L109" s="7"/>
      <c r="M109" s="7"/>
      <c r="N109" s="7"/>
    </row>
    <row r="110" spans="1:14" ht="13.5" thickBot="1">
      <c r="A110" s="210" t="s">
        <v>5578</v>
      </c>
      <c r="B110" s="5"/>
      <c r="C110" s="5"/>
      <c r="D110" s="119"/>
      <c r="E110" s="117"/>
      <c r="F110" s="41"/>
      <c r="G110" s="120"/>
      <c r="H110" s="7"/>
      <c r="I110" s="7"/>
      <c r="J110" s="7"/>
      <c r="K110" s="7"/>
      <c r="L110" s="7"/>
      <c r="M110" s="7"/>
      <c r="N110" s="7"/>
    </row>
    <row r="111" spans="1:14" ht="13.5" thickBot="1">
      <c r="A111" s="5" t="s">
        <v>2137</v>
      </c>
      <c r="B111" s="5"/>
      <c r="C111" s="5"/>
      <c r="D111" s="44"/>
      <c r="E111" s="118"/>
      <c r="F111" s="43" t="s">
        <v>1153</v>
      </c>
      <c r="G111" s="115"/>
      <c r="H111" s="114">
        <f>SUM(G106:G109)</f>
        <v>0</v>
      </c>
      <c r="I111" s="7"/>
      <c r="J111" s="7"/>
      <c r="K111" s="7"/>
      <c r="L111" s="7"/>
      <c r="M111" s="7"/>
      <c r="N111" s="7"/>
    </row>
    <row r="112" spans="1:14" ht="12.75">
      <c r="A112" s="5" t="s">
        <v>2136</v>
      </c>
      <c r="B112" s="5"/>
      <c r="C112" s="5"/>
      <c r="D112" s="5"/>
      <c r="E112" s="117"/>
      <c r="F112" s="121"/>
      <c r="G112" s="7"/>
      <c r="H112" s="117"/>
      <c r="I112" s="7"/>
      <c r="J112" s="7"/>
      <c r="K112" s="7"/>
      <c r="L112" s="7"/>
      <c r="M112" s="7"/>
      <c r="N112" s="7"/>
    </row>
    <row r="113" spans="1:14" ht="12.75">
      <c r="A113" s="5" t="s">
        <v>745</v>
      </c>
      <c r="B113" s="5"/>
      <c r="C113" s="5"/>
      <c r="D113" s="5"/>
      <c r="E113" s="5"/>
      <c r="F113" s="5"/>
      <c r="G113" s="39">
        <f>IF(H113&lt;&gt;0,"Error: ","")</f>
      </c>
      <c r="H113" s="7">
        <f>ROUND(H102-H111,0)</f>
        <v>0</v>
      </c>
      <c r="I113" s="7"/>
      <c r="J113" s="7"/>
      <c r="K113" s="7"/>
      <c r="L113" s="7"/>
      <c r="M113" s="7"/>
      <c r="N113" s="7"/>
    </row>
    <row r="114" spans="9:14" ht="12.75">
      <c r="I114" s="10"/>
      <c r="J114" s="10"/>
      <c r="K114" s="10"/>
      <c r="L114" s="10"/>
      <c r="M114" s="10"/>
      <c r="N114" s="10"/>
    </row>
    <row r="115" spans="9:14" ht="12.75">
      <c r="I115" s="10"/>
      <c r="J115" s="10"/>
      <c r="K115" s="10"/>
      <c r="L115" s="10"/>
      <c r="M115" s="10"/>
      <c r="N115" s="10"/>
    </row>
    <row r="116" spans="9:14" ht="12.75">
      <c r="I116" s="10"/>
      <c r="J116" s="10"/>
      <c r="K116" s="10"/>
      <c r="L116" s="10"/>
      <c r="M116" s="10"/>
      <c r="N116" s="10"/>
    </row>
    <row r="117" spans="5:14" ht="12.75">
      <c r="E117" s="10"/>
      <c r="F117" s="10"/>
      <c r="G117" s="10"/>
      <c r="H117" s="10"/>
      <c r="I117" s="10"/>
      <c r="J117" s="11"/>
      <c r="K117" s="11"/>
      <c r="L117" s="11"/>
      <c r="M117" s="11"/>
      <c r="N117" s="11"/>
    </row>
    <row r="118" spans="5:14" ht="12.75">
      <c r="E118" s="10"/>
      <c r="F118" s="10"/>
      <c r="G118" s="10"/>
      <c r="H118" s="10"/>
      <c r="I118" s="10"/>
      <c r="J118" s="11"/>
      <c r="K118" s="11"/>
      <c r="L118" s="11"/>
      <c r="M118" s="11"/>
      <c r="N118" s="11"/>
    </row>
    <row r="119" spans="5:14" ht="12.75">
      <c r="E119" s="10"/>
      <c r="F119" s="10"/>
      <c r="G119" s="10"/>
      <c r="H119" s="10"/>
      <c r="I119" s="10"/>
      <c r="J119" s="11"/>
      <c r="K119" s="11"/>
      <c r="L119" s="11"/>
      <c r="M119" s="11"/>
      <c r="N119" s="11"/>
    </row>
    <row r="120" spans="5:14" ht="12.75">
      <c r="E120" s="10"/>
      <c r="F120" s="10"/>
      <c r="G120" s="10"/>
      <c r="H120" s="10"/>
      <c r="I120" s="10"/>
      <c r="J120" s="11"/>
      <c r="K120" s="11"/>
      <c r="L120" s="11"/>
      <c r="M120" s="11"/>
      <c r="N120" s="11"/>
    </row>
    <row r="121" spans="5:14" ht="12.75">
      <c r="E121" s="10"/>
      <c r="F121" s="10"/>
      <c r="G121" s="10"/>
      <c r="H121" s="10"/>
      <c r="I121" s="10"/>
      <c r="J121" s="11"/>
      <c r="K121" s="11"/>
      <c r="L121" s="11"/>
      <c r="M121" s="11"/>
      <c r="N121" s="11"/>
    </row>
    <row r="122" spans="5:14" ht="12.75">
      <c r="E122" s="10"/>
      <c r="F122" s="10"/>
      <c r="G122" s="10"/>
      <c r="H122" s="10"/>
      <c r="I122" s="10"/>
      <c r="J122" s="11"/>
      <c r="K122" s="11"/>
      <c r="L122" s="11"/>
      <c r="M122" s="11"/>
      <c r="N122" s="11"/>
    </row>
    <row r="123" spans="5:14" ht="12.75">
      <c r="E123" s="10"/>
      <c r="F123" s="10"/>
      <c r="G123" s="10"/>
      <c r="H123" s="10"/>
      <c r="I123" s="10"/>
      <c r="J123" s="11"/>
      <c r="K123" s="11"/>
      <c r="L123" s="11"/>
      <c r="M123" s="11"/>
      <c r="N123" s="11"/>
    </row>
    <row r="124" spans="5:14" ht="12.75">
      <c r="E124" s="10"/>
      <c r="F124" s="10"/>
      <c r="G124" s="10"/>
      <c r="H124" s="10"/>
      <c r="I124" s="10"/>
      <c r="J124" s="11"/>
      <c r="K124" s="11"/>
      <c r="L124" s="11"/>
      <c r="M124" s="11"/>
      <c r="N124" s="11"/>
    </row>
    <row r="125" spans="5:14" ht="12.75">
      <c r="E125" s="10"/>
      <c r="F125" s="10"/>
      <c r="G125" s="10"/>
      <c r="H125" s="10"/>
      <c r="I125" s="10"/>
      <c r="J125" s="11"/>
      <c r="K125" s="11"/>
      <c r="L125" s="11"/>
      <c r="M125" s="11"/>
      <c r="N125" s="11"/>
    </row>
    <row r="126" spans="5:14" ht="12.75">
      <c r="E126" s="10"/>
      <c r="F126" s="10"/>
      <c r="G126" s="10"/>
      <c r="H126" s="10"/>
      <c r="I126" s="10"/>
      <c r="J126" s="11"/>
      <c r="K126" s="11"/>
      <c r="L126" s="11"/>
      <c r="M126" s="11"/>
      <c r="N126" s="11"/>
    </row>
    <row r="127" spans="5:14" ht="12.75">
      <c r="E127" s="10"/>
      <c r="F127" s="10"/>
      <c r="G127" s="10"/>
      <c r="H127" s="10"/>
      <c r="I127" s="10"/>
      <c r="J127" s="11"/>
      <c r="K127" s="11"/>
      <c r="L127" s="11"/>
      <c r="M127" s="11"/>
      <c r="N127" s="11"/>
    </row>
    <row r="128" spans="5:14" ht="12.75">
      <c r="E128" s="10"/>
      <c r="F128" s="10"/>
      <c r="G128" s="10"/>
      <c r="H128" s="10"/>
      <c r="I128" s="10"/>
      <c r="J128" s="11"/>
      <c r="K128" s="11"/>
      <c r="L128" s="11"/>
      <c r="M128" s="11"/>
      <c r="N128" s="11"/>
    </row>
    <row r="129" spans="5:14" ht="12.75">
      <c r="E129" s="10"/>
      <c r="F129" s="10"/>
      <c r="G129" s="10"/>
      <c r="H129" s="10"/>
      <c r="I129" s="10"/>
      <c r="J129" s="11"/>
      <c r="K129" s="11"/>
      <c r="L129" s="11"/>
      <c r="M129" s="11"/>
      <c r="N129" s="11"/>
    </row>
    <row r="130" spans="5:14" ht="12.75">
      <c r="E130" s="10"/>
      <c r="F130" s="10"/>
      <c r="G130" s="10"/>
      <c r="H130" s="10"/>
      <c r="I130" s="10"/>
      <c r="J130" s="11"/>
      <c r="K130" s="11"/>
      <c r="L130" s="11"/>
      <c r="M130" s="11"/>
      <c r="N130" s="11"/>
    </row>
    <row r="131" spans="5:14" ht="12.75">
      <c r="E131" s="10"/>
      <c r="F131" s="10"/>
      <c r="G131" s="10"/>
      <c r="H131" s="10"/>
      <c r="I131" s="10"/>
      <c r="J131" s="11"/>
      <c r="K131" s="11"/>
      <c r="L131" s="11"/>
      <c r="M131" s="11"/>
      <c r="N131" s="11"/>
    </row>
    <row r="132" spans="5:14" ht="12.75">
      <c r="E132" s="10"/>
      <c r="F132" s="10"/>
      <c r="G132" s="10"/>
      <c r="H132" s="10"/>
      <c r="I132" s="10"/>
      <c r="J132" s="11"/>
      <c r="K132" s="11"/>
      <c r="L132" s="11"/>
      <c r="M132" s="11"/>
      <c r="N132" s="11"/>
    </row>
    <row r="133" spans="5:14" ht="12.75">
      <c r="E133" s="10"/>
      <c r="F133" s="10"/>
      <c r="G133" s="10"/>
      <c r="H133" s="10"/>
      <c r="I133" s="10"/>
      <c r="J133" s="11"/>
      <c r="K133" s="11"/>
      <c r="L133" s="11"/>
      <c r="M133" s="11"/>
      <c r="N133" s="11"/>
    </row>
    <row r="134" spans="5:14" ht="12.75">
      <c r="E134" s="10"/>
      <c r="F134" s="10"/>
      <c r="G134" s="10"/>
      <c r="H134" s="10"/>
      <c r="I134" s="10"/>
      <c r="J134" s="11"/>
      <c r="K134" s="11"/>
      <c r="L134" s="11"/>
      <c r="M134" s="11"/>
      <c r="N134" s="11"/>
    </row>
    <row r="135" spans="5:14" ht="12.75">
      <c r="E135" s="10"/>
      <c r="F135" s="10"/>
      <c r="G135" s="10"/>
      <c r="H135" s="10"/>
      <c r="I135" s="10"/>
      <c r="J135" s="11"/>
      <c r="K135" s="11"/>
      <c r="L135" s="11"/>
      <c r="M135" s="11"/>
      <c r="N135" s="11"/>
    </row>
    <row r="136" spans="5:14" ht="12.75">
      <c r="E136" s="10"/>
      <c r="F136" s="10"/>
      <c r="G136" s="10"/>
      <c r="H136" s="10"/>
      <c r="I136" s="10"/>
      <c r="J136" s="11"/>
      <c r="K136" s="11"/>
      <c r="L136" s="11"/>
      <c r="M136" s="11"/>
      <c r="N136" s="11"/>
    </row>
    <row r="137" spans="5:14" ht="12.75">
      <c r="E137" s="10"/>
      <c r="F137" s="10"/>
      <c r="G137" s="10"/>
      <c r="H137" s="10"/>
      <c r="I137" s="10"/>
      <c r="J137" s="11"/>
      <c r="K137" s="11"/>
      <c r="L137" s="11"/>
      <c r="M137" s="11"/>
      <c r="N137" s="11"/>
    </row>
    <row r="138" spans="5:14" ht="12.75">
      <c r="E138" s="10"/>
      <c r="F138" s="10"/>
      <c r="G138" s="10"/>
      <c r="H138" s="10"/>
      <c r="I138" s="10"/>
      <c r="J138" s="11"/>
      <c r="K138" s="11"/>
      <c r="L138" s="11"/>
      <c r="M138" s="11"/>
      <c r="N138" s="11"/>
    </row>
    <row r="139" spans="5:14" ht="12.75">
      <c r="E139" s="10"/>
      <c r="F139" s="10"/>
      <c r="G139" s="10"/>
      <c r="H139" s="10"/>
      <c r="I139" s="10"/>
      <c r="J139" s="11"/>
      <c r="K139" s="11"/>
      <c r="L139" s="11"/>
      <c r="M139" s="11"/>
      <c r="N139" s="11"/>
    </row>
    <row r="140" spans="5:14" ht="12.75">
      <c r="E140" s="10"/>
      <c r="F140" s="10"/>
      <c r="G140" s="10"/>
      <c r="H140" s="10"/>
      <c r="I140" s="10"/>
      <c r="J140" s="11"/>
      <c r="K140" s="11"/>
      <c r="L140" s="11"/>
      <c r="M140" s="11"/>
      <c r="N140" s="11"/>
    </row>
    <row r="141" spans="5:14" ht="12.75">
      <c r="E141" s="10"/>
      <c r="F141" s="10"/>
      <c r="G141" s="10"/>
      <c r="H141" s="10"/>
      <c r="I141" s="10"/>
      <c r="J141" s="11"/>
      <c r="K141" s="11"/>
      <c r="L141" s="11"/>
      <c r="M141" s="11"/>
      <c r="N141" s="11"/>
    </row>
    <row r="142" spans="5:14" ht="12.75">
      <c r="E142" s="10"/>
      <c r="F142" s="10"/>
      <c r="G142" s="10"/>
      <c r="H142" s="10"/>
      <c r="I142" s="10"/>
      <c r="J142" s="11"/>
      <c r="K142" s="11"/>
      <c r="L142" s="11"/>
      <c r="M142" s="11"/>
      <c r="N142" s="11"/>
    </row>
    <row r="143" spans="5:14" ht="12.75">
      <c r="E143" s="10"/>
      <c r="F143" s="10"/>
      <c r="G143" s="10"/>
      <c r="H143" s="10"/>
      <c r="I143" s="10"/>
      <c r="J143" s="11"/>
      <c r="K143" s="11"/>
      <c r="L143" s="11"/>
      <c r="M143" s="11"/>
      <c r="N143" s="11"/>
    </row>
    <row r="144" spans="5:14" ht="12.75">
      <c r="E144" s="10"/>
      <c r="F144" s="10"/>
      <c r="G144" s="10"/>
      <c r="H144" s="10"/>
      <c r="I144" s="10"/>
      <c r="J144" s="11"/>
      <c r="K144" s="11"/>
      <c r="L144" s="11"/>
      <c r="M144" s="11"/>
      <c r="N144" s="11"/>
    </row>
    <row r="145" spans="5:14" ht="12.75">
      <c r="E145" s="10"/>
      <c r="F145" s="10"/>
      <c r="G145" s="10"/>
      <c r="H145" s="10"/>
      <c r="I145" s="10"/>
      <c r="J145" s="11"/>
      <c r="K145" s="11"/>
      <c r="L145" s="11"/>
      <c r="M145" s="11"/>
      <c r="N145" s="11"/>
    </row>
    <row r="146" spans="5:14" ht="12.75">
      <c r="E146" s="10"/>
      <c r="F146" s="10"/>
      <c r="G146" s="10"/>
      <c r="H146" s="10"/>
      <c r="I146" s="10"/>
      <c r="J146" s="11"/>
      <c r="K146" s="11"/>
      <c r="L146" s="11"/>
      <c r="M146" s="11"/>
      <c r="N146" s="11"/>
    </row>
    <row r="147" spans="5:14" ht="12.75">
      <c r="E147" s="10"/>
      <c r="F147" s="10"/>
      <c r="G147" s="10"/>
      <c r="H147" s="10"/>
      <c r="I147" s="10"/>
      <c r="J147" s="11"/>
      <c r="K147" s="11"/>
      <c r="L147" s="11"/>
      <c r="M147" s="11"/>
      <c r="N147" s="11"/>
    </row>
  </sheetData>
  <sheetProtection password="C012" sheet="1"/>
  <mergeCells count="2">
    <mergeCell ref="E6:I6"/>
    <mergeCell ref="E1:L1"/>
  </mergeCells>
  <dataValidations count="2">
    <dataValidation type="list" allowBlank="1" showInputMessage="1" showErrorMessage="1" errorTitle="Invalid Entry" error="You have entered an invalid code.&#10;&#10;Please input a valid code or leave this cell blank." sqref="D8:D9 D12:D100">
      <formula1>$R$1:$R$2</formula1>
    </dataValidation>
    <dataValidation errorStyle="warning" type="whole" operator="greaterThanOrEqual" allowBlank="1" showInputMessage="1" showErrorMessage="1" errorTitle="Input Error" error="The value you have input is less than zero.&#10;Are you sure this is correct?&#10;&#10;" sqref="E8:I9 E12:I100">
      <formula1>0</formula1>
    </dataValidation>
  </dataValidations>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scale="38" r:id="rId4"/>
  <headerFooter alignWithMargins="0">
    <oddFooter>&amp;CPage &amp;P, Printed &amp;D, &amp;T</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C21"/>
  <sheetViews>
    <sheetView zoomScalePageLayoutView="0" workbookViewId="0" topLeftCell="A1">
      <selection activeCell="E26" sqref="E26"/>
    </sheetView>
  </sheetViews>
  <sheetFormatPr defaultColWidth="9.140625" defaultRowHeight="12.75"/>
  <cols>
    <col min="1" max="1" width="64.57421875" style="0" customWidth="1"/>
    <col min="2" max="2" width="15.00390625" style="0" customWidth="1"/>
  </cols>
  <sheetData>
    <row r="1" spans="1:3" ht="12.75">
      <c r="A1" s="89" t="s">
        <v>1955</v>
      </c>
      <c r="B1" s="90" t="s">
        <v>115</v>
      </c>
      <c r="C1" s="40"/>
    </row>
    <row r="2" spans="1:3" ht="13.5" thickBot="1">
      <c r="A2" s="36" t="s">
        <v>1956</v>
      </c>
      <c r="B2" s="84"/>
      <c r="C2" s="91"/>
    </row>
    <row r="3" spans="1:3" ht="13.5" thickBot="1">
      <c r="A3" s="36" t="str">
        <f>"US Surplus Lines Trust Fund (SLTF) Market Value as funded for "&amp;TEXT(fiscal_year_end,"dd-mmm-yyyy")</f>
        <v>US Surplus Lines Trust Fund (SLTF) Market Value as funded for 31-Dec-2018</v>
      </c>
      <c r="B3" s="84"/>
      <c r="C3" s="91"/>
    </row>
    <row r="4" spans="1:3" ht="13.5" thickBot="1">
      <c r="A4" s="36" t="s">
        <v>695</v>
      </c>
      <c r="B4" s="86">
        <f>IF(B2&lt;200000,B2*0.3,IF(B2&lt;500000,(B2-200000)*25%+60000,IF(B2&lt;1000000,(B2-500000)*20%+135000,(B2-1000000)*15%+235000)))</f>
        <v>0</v>
      </c>
      <c r="C4" s="91"/>
    </row>
    <row r="5" spans="1:3" ht="12.75">
      <c r="A5" s="36">
        <f>IF(B5&lt;0,"Trust Fund Deficiency - please explain - insert note in cell below","")</f>
      </c>
      <c r="B5" s="88">
        <f>B3-B4</f>
        <v>0</v>
      </c>
      <c r="C5" s="91"/>
    </row>
    <row r="6" spans="1:3" ht="12.75">
      <c r="A6" s="92"/>
      <c r="B6" s="93"/>
      <c r="C6" s="91"/>
    </row>
    <row r="7" spans="1:3" ht="12.75">
      <c r="A7" s="36"/>
      <c r="B7" s="85" t="s">
        <v>114</v>
      </c>
      <c r="C7" s="91"/>
    </row>
    <row r="8" spans="1:3" ht="13.5" thickBot="1">
      <c r="A8" s="36" t="s">
        <v>1957</v>
      </c>
      <c r="B8" s="98"/>
      <c r="C8" s="91"/>
    </row>
    <row r="9" spans="1:3" ht="13.5" thickTop="1">
      <c r="A9" s="36" t="s">
        <v>605</v>
      </c>
      <c r="B9" s="86"/>
      <c r="C9" s="91"/>
    </row>
    <row r="10" spans="1:3" ht="12.75">
      <c r="A10" s="94">
        <f>YEAR(fiscal_year_end)</f>
        <v>2018</v>
      </c>
      <c r="B10" s="87"/>
      <c r="C10" s="91"/>
    </row>
    <row r="11" spans="1:3" ht="12.75">
      <c r="A11" s="94">
        <f>A10-1</f>
        <v>2017</v>
      </c>
      <c r="B11" s="87"/>
      <c r="C11" s="91"/>
    </row>
    <row r="12" spans="1:3" ht="12.75">
      <c r="A12" s="94">
        <f>A10-2</f>
        <v>2016</v>
      </c>
      <c r="B12" s="87"/>
      <c r="C12" s="91"/>
    </row>
    <row r="13" spans="1:3" ht="12.75">
      <c r="A13" s="94" t="s">
        <v>1958</v>
      </c>
      <c r="B13" s="87"/>
      <c r="C13" s="91"/>
    </row>
    <row r="14" spans="1:3" ht="13.5" thickBot="1">
      <c r="A14" s="94"/>
      <c r="B14" s="97">
        <f>SUM(B10:B13)</f>
        <v>0</v>
      </c>
      <c r="C14" s="91"/>
    </row>
    <row r="15" spans="1:3" ht="13.5" thickTop="1">
      <c r="A15" s="36">
        <f>IF(B15&lt;0,"Certification Deficiency - please explain - insert note in cell below","")</f>
      </c>
      <c r="B15" s="112">
        <f>ROUND(B14-B8,0)</f>
        <v>0</v>
      </c>
      <c r="C15" s="91"/>
    </row>
    <row r="16" spans="1:3" ht="12.75">
      <c r="A16" s="92"/>
      <c r="B16" s="38">
        <f>IF(C15&lt;0,"Certification Deficiency - please explain - insert note in cell below","")</f>
      </c>
      <c r="C16" s="91"/>
    </row>
    <row r="17" spans="1:3" ht="12.75">
      <c r="A17" s="36" t="str">
        <f>"Capacity Provided - for "&amp;TEXT(A10,0)&amp;" year of account"</f>
        <v>Capacity Provided - for 2018 year of account</v>
      </c>
      <c r="B17" s="86"/>
      <c r="C17" s="91"/>
    </row>
    <row r="18" spans="1:3" ht="12.75">
      <c r="A18" s="36" t="s">
        <v>1959</v>
      </c>
      <c r="B18" s="99"/>
      <c r="C18" s="91"/>
    </row>
    <row r="19" spans="1:3" ht="12.75">
      <c r="A19" s="36" t="s">
        <v>1960</v>
      </c>
      <c r="B19" s="99"/>
      <c r="C19" s="91"/>
    </row>
    <row r="20" spans="1:3" ht="13.5" thickBot="1">
      <c r="A20" s="36" t="s">
        <v>1903</v>
      </c>
      <c r="B20" s="100"/>
      <c r="C20" s="91"/>
    </row>
    <row r="21" spans="1:3" ht="12.75">
      <c r="A21" s="42"/>
      <c r="B21" s="95"/>
      <c r="C21" s="96"/>
    </row>
  </sheetData>
  <sheetProtection password="C012" sheet="1"/>
  <printOptions/>
  <pageMargins left="0.5118110236220472" right="0.5118110236220472" top="0.5118110236220472" bottom="0.5118110236220472" header="0.5118110236220472" footer="0.5118110236220472"/>
  <pageSetup blackAndWhite="1" cellComments="asDisplayed" fitToHeight="1" fitToWidth="1" horizontalDpi="600" verticalDpi="600" orientation="landscape" paperSize="9" r:id="rId3"/>
  <headerFooter alignWithMargins="0">
    <oddFooter>&amp;CPage &amp;P, Printed &amp;D,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NAIC</dc:creator>
  <cp:keywords/>
  <dc:description/>
  <cp:lastModifiedBy>Kuhlmann, Evan</cp:lastModifiedBy>
  <cp:lastPrinted>2018-05-01T19:09:48Z</cp:lastPrinted>
  <dcterms:created xsi:type="dcterms:W3CDTF">1997-12-12T19:20:36Z</dcterms:created>
  <dcterms:modified xsi:type="dcterms:W3CDTF">2019-04-03T15:17:09Z</dcterms:modified>
  <cp:category/>
  <cp:version/>
  <cp:contentType/>
  <cp:contentStatus/>
</cp:coreProperties>
</file>